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autoCompressPictures="0"/>
  <mc:AlternateContent xmlns:mc="http://schemas.openxmlformats.org/markup-compatibility/2006">
    <mc:Choice Requires="x15">
      <x15ac:absPath xmlns:x15ac="http://schemas.microsoft.com/office/spreadsheetml/2010/11/ac" url="C:\Users\marcb\Desktop\01_FBarr\AMAP\saison 19\pain\"/>
    </mc:Choice>
  </mc:AlternateContent>
  <xr:revisionPtr revIDLastSave="0" documentId="8_{AA47FBA9-E9C5-4830-9701-848BC826B41D}" xr6:coauthVersionLast="47" xr6:coauthVersionMax="47" xr10:uidLastSave="{00000000-0000-0000-0000-000000000000}"/>
  <bookViews>
    <workbookView xWindow="-108" yWindow="-108" windowWidth="23256" windowHeight="12576" xr2:uid="{00000000-000D-0000-FFFF-FFFF00000000}"/>
  </bookViews>
  <sheets>
    <sheet name="Feui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 uri="GoogleSheetsCustomDataVersion2">
      <go:sheetsCustomData xmlns:go="http://customooxmlschemas.google.com/" r:id="rId5" roundtripDataChecksum="/vhaluwYOI5H4EfGr1mYJCOmWE22y8NqdZGXaQTfytM="/>
    </ext>
  </extLst>
</workbook>
</file>

<file path=xl/calcChain.xml><?xml version="1.0" encoding="utf-8"?>
<calcChain xmlns="http://schemas.openxmlformats.org/spreadsheetml/2006/main">
  <c r="H63" i="1" l="1"/>
  <c r="G63" i="1"/>
  <c r="F63" i="1"/>
  <c r="E63" i="1"/>
  <c r="D63" i="1"/>
  <c r="C63" i="1"/>
  <c r="H83" i="1"/>
  <c r="G83" i="1"/>
  <c r="F83" i="1"/>
  <c r="E83" i="1"/>
  <c r="D83" i="1"/>
  <c r="H73" i="1"/>
  <c r="G73" i="1"/>
  <c r="F73" i="1"/>
  <c r="E73" i="1"/>
  <c r="C83" i="1"/>
  <c r="D73" i="1"/>
  <c r="C73" i="1"/>
  <c r="C84" i="1" l="1"/>
  <c r="C85" i="1" s="1"/>
  <c r="C64" i="1"/>
  <c r="C65" i="1" s="1"/>
  <c r="C74" i="1"/>
  <c r="C75" i="1" s="1"/>
  <c r="E91" i="1" l="1"/>
  <c r="C89" i="1"/>
  <c r="F92" i="1" s="1"/>
  <c r="E92" i="1" l="1"/>
</calcChain>
</file>

<file path=xl/sharedStrings.xml><?xml version="1.0" encoding="utf-8"?>
<sst xmlns="http://schemas.openxmlformats.org/spreadsheetml/2006/main" count="171" uniqueCount="110">
  <si>
    <t>Référent pour l’AMAP : Benoît VAUCHELLES</t>
  </si>
  <si>
    <t xml:space="preserve">benoit.vauchelles@gmail.com </t>
  </si>
  <si>
    <t>06 30 37 37 22</t>
  </si>
  <si>
    <r>
      <rPr>
        <b/>
        <sz val="11"/>
        <color rgb="FF000000"/>
        <rFont val="Arial"/>
        <family val="2"/>
      </rPr>
      <t xml:space="preserve">L’adhérent </t>
    </r>
    <r>
      <rPr>
        <sz val="11"/>
        <color rgb="FF000000"/>
        <rFont val="Arial"/>
        <family val="2"/>
      </rPr>
      <t>de l’AMAP « LA CLEF DES CHAMPS »</t>
    </r>
  </si>
  <si>
    <r>
      <rPr>
        <b/>
        <sz val="11"/>
        <color rgb="FF000000"/>
        <rFont val="Arial"/>
        <family val="2"/>
      </rPr>
      <t xml:space="preserve">Objet du contrat </t>
    </r>
    <r>
      <rPr>
        <sz val="11"/>
        <color rgb="FF000000"/>
        <rFont val="Arial"/>
        <family val="2"/>
      </rPr>
      <t>:</t>
    </r>
  </si>
  <si>
    <t xml:space="preserve">Les signataires du présent contrat s’engagent à̀ respecter les principes et les engagements définis dans la charte des AMAP et résumé dans ce document : 3x3 engagements. </t>
  </si>
  <si>
    <r>
      <rPr>
        <b/>
        <sz val="11"/>
        <color rgb="FF000000"/>
        <rFont val="Arial"/>
        <family val="2"/>
      </rPr>
      <t xml:space="preserve">Modalités contractuelles </t>
    </r>
    <r>
      <rPr>
        <sz val="11"/>
        <color rgb="FF000000"/>
        <rFont val="Arial"/>
        <family val="2"/>
      </rPr>
      <t xml:space="preserve">: </t>
    </r>
  </si>
  <si>
    <t>. Horaires de livraison : le jeudi de 18h45 à 20h00.</t>
  </si>
  <si>
    <t>Si vous ne pouvez pas venir exceptionnellement chercher votre part de récolte sur ce créneau, vous pouvez déléguer à une personne de votre choix (même non adhèrent)</t>
  </si>
  <si>
    <t xml:space="preserve">Toute part non récupérée avant 20h sera considérée comme un don pour une association ou une cause choisie par l’AMAP La Clef des Champs. </t>
  </si>
  <si>
    <t xml:space="preserve">· Lieu de livraison : 20 rue Émile Boutrais – 94120 – FONTENAY SOUS BOIS </t>
  </si>
  <si>
    <t>Variété</t>
  </si>
  <si>
    <t>Ingrédients</t>
  </si>
  <si>
    <t xml:space="preserve">Poids </t>
  </si>
  <si>
    <t>0,5 kg</t>
  </si>
  <si>
    <t>Engagements de l'adhérent</t>
  </si>
  <si>
    <t>· Adhérer à l'association Amap La Clef des Champs.</t>
  </si>
  <si>
    <t>. Préfinancer la production.</t>
  </si>
  <si>
    <t>· Venir chercher ses pains sur le lieu de livraison les jeudis prévus dans le contrat.</t>
  </si>
  <si>
    <t>· Trouver un remplaçant si nécessaire, en cas d’abandon du contrat.</t>
  </si>
  <si>
    <t>· Être transparent sur le mode de fixation des prix et ses méthodes de travail.</t>
  </si>
  <si>
    <t>Engagements communs</t>
  </si>
  <si>
    <t>Nom :</t>
  </si>
  <si>
    <t xml:space="preserve">Prénom : </t>
  </si>
  <si>
    <t>Tél :</t>
  </si>
  <si>
    <t xml:space="preserve">E-mail : </t>
  </si>
  <si>
    <t>SEMAINE A</t>
  </si>
  <si>
    <t xml:space="preserve">Pain </t>
  </si>
  <si>
    <t>Petit</t>
  </si>
  <si>
    <t>épeautre</t>
  </si>
  <si>
    <t>1kg</t>
  </si>
  <si>
    <t>1 kg</t>
  </si>
  <si>
    <t>Quantité</t>
  </si>
  <si>
    <t>Prix à l'unité</t>
  </si>
  <si>
    <t>× 3,40€</t>
  </si>
  <si>
    <t>x 6,80€</t>
  </si>
  <si>
    <t>Total</t>
  </si>
  <si>
    <t>/semaine A</t>
  </si>
  <si>
    <t>Total sem A</t>
  </si>
  <si>
    <t>SEMAINE B</t>
  </si>
  <si>
    <t>Montant total :</t>
  </si>
  <si>
    <t>Fait à</t>
  </si>
  <si>
    <t>le</t>
  </si>
  <si>
    <t>/semaine B</t>
  </si>
  <si>
    <t>Total sem B</t>
  </si>
  <si>
    <r>
      <t>Et la société "</t>
    </r>
    <r>
      <rPr>
        <b/>
        <i/>
        <sz val="11"/>
        <color rgb="FF000000"/>
        <rFont val="Arial"/>
        <family val="2"/>
      </rPr>
      <t>GAEC de la Marsange</t>
    </r>
    <r>
      <rPr>
        <b/>
        <sz val="11"/>
        <color rgb="FF000000"/>
        <rFont val="Arial"/>
        <family val="2"/>
      </rPr>
      <t>"</t>
    </r>
  </si>
  <si>
    <t>Représentée par un.e de ses gérant.e.s</t>
  </si>
  <si>
    <t xml:space="preserve">à la Ferme de Combreux, Lieu-dit Combreux, 77220 Tournan-en-Brie </t>
  </si>
  <si>
    <t>Tel : 06 88 45 26 38</t>
  </si>
  <si>
    <t>Dénommée ci-après "GAEC"</t>
  </si>
  <si>
    <t>Le présent contrat d'engagement est signé entre</t>
  </si>
  <si>
    <t>Ce présent contrat a pour objet de déterminer les modalités et les conditions de l’engagement des parties signataires pour le préfinancement de pains produits par la GAEC de la Marsange.</t>
  </si>
  <si>
    <t>1kg ou 500g</t>
  </si>
  <si>
    <t>Pain au petit épeautre (moulé)</t>
  </si>
  <si>
    <t>Prix/kg</t>
  </si>
  <si>
    <t>Engagements du GAEC</t>
  </si>
  <si>
    <t>· Donner régulièrement des nouvelles sur l'avancée de la production.</t>
  </si>
  <si>
    <t>· Accueillir les adhérent.e.s sur son site de production pendant la période d'engagement.</t>
  </si>
  <si>
    <t>· Respecter le cahier des charges de l’agriculture biologique.</t>
  </si>
  <si>
    <t>· En cas d’arrêt d’activité prématuré avant la fin du terme du présent contrat, trouver, dans les plus brefs délais,
une solution pour assurer la continuité des distributions de pain.</t>
  </si>
  <si>
    <t>· Les partenaires s'engagent à partager les risques et bénéfices naturels liés à l'activité agricole (aléas climatiques, ravageurs, etc.) et à faire part des soucis rencontrés. Le collectif d’animation de l’AMAP définira alors une solution co-construite avec le GAEC et les adhérent.e.s souscripteurs au contrat.</t>
  </si>
  <si>
    <t>Graines</t>
  </si>
  <si>
    <t>Contrat Découverte</t>
  </si>
  <si>
    <t>Contrat</t>
  </si>
  <si>
    <t>Découverte</t>
  </si>
  <si>
    <t>x 7,30€</t>
  </si>
  <si>
    <t>x 8,30€</t>
  </si>
  <si>
    <t>x 7,70€</t>
  </si>
  <si>
    <t>x 8,10€</t>
  </si>
  <si>
    <r>
      <rPr>
        <sz val="15"/>
        <color rgb="FF000000"/>
        <rFont val="Arial"/>
        <family val="2"/>
      </rPr>
      <t xml:space="preserve">Règlement en 1 ou 2 fois : Chèque </t>
    </r>
    <r>
      <rPr>
        <b/>
        <sz val="15"/>
        <color rgb="FF000000"/>
        <rFont val="Arial"/>
        <family val="2"/>
      </rPr>
      <t xml:space="preserve">à l’ordre de </t>
    </r>
    <r>
      <rPr>
        <b/>
        <sz val="15"/>
        <color rgb="FFFF0000"/>
        <rFont val="Arial"/>
        <family val="2"/>
      </rPr>
      <t>« GAEC de la Marsange »</t>
    </r>
    <r>
      <rPr>
        <sz val="15"/>
        <color rgb="FF000000"/>
        <rFont val="Arial"/>
        <family val="2"/>
      </rPr>
      <t xml:space="preserve">. Merci de bien </t>
    </r>
    <r>
      <rPr>
        <b/>
        <sz val="15"/>
        <color rgb="FF000000"/>
        <rFont val="Arial"/>
        <family val="2"/>
      </rPr>
      <t xml:space="preserve">vérifier que </t>
    </r>
    <r>
      <rPr>
        <b/>
        <sz val="15"/>
        <color rgb="FFFF0000"/>
        <rFont val="Arial"/>
        <family val="2"/>
      </rPr>
      <t>le montant est cohérent</t>
    </r>
    <r>
      <rPr>
        <sz val="15"/>
        <color rgb="FF000000"/>
        <rFont val="Arial"/>
        <family val="2"/>
      </rPr>
      <t xml:space="preserve"> et </t>
    </r>
    <r>
      <rPr>
        <b/>
        <sz val="15"/>
        <color rgb="FF000000"/>
        <rFont val="Arial"/>
        <family val="2"/>
      </rPr>
      <t>correspond à votre commande</t>
    </r>
    <r>
      <rPr>
        <sz val="15"/>
        <color rgb="FF000000"/>
        <rFont val="Arial"/>
        <family val="2"/>
      </rPr>
      <t xml:space="preserve">, n'oubliez pas de </t>
    </r>
    <r>
      <rPr>
        <b/>
        <sz val="15"/>
        <color rgb="FFFF0000"/>
        <rFont val="Arial"/>
        <family val="2"/>
      </rPr>
      <t>signer</t>
    </r>
    <r>
      <rPr>
        <b/>
        <sz val="15"/>
        <color rgb="FF000000"/>
        <rFont val="Arial"/>
        <family val="2"/>
      </rPr>
      <t xml:space="preserve"> le(s) chèque(s)</t>
    </r>
    <r>
      <rPr>
        <sz val="15"/>
        <color rgb="FF000000"/>
        <rFont val="Arial"/>
        <family val="2"/>
      </rPr>
      <t>.</t>
    </r>
  </si>
  <si>
    <t>Nombre de chèque(s)</t>
  </si>
  <si>
    <t xml:space="preserve">Dépôt(s) effectué(s) en </t>
  </si>
  <si>
    <t>Liste des variétés, ingrédients, poids et prix</t>
  </si>
  <si>
    <t xml:space="preserve">Signature de l’Adhérent(e) </t>
  </si>
  <si>
    <t>· Livrer chaque semaine des produits de qualité, frais, issus de sa production.</t>
  </si>
  <si>
    <t>Pain de</t>
  </si>
  <si>
    <t>Campagne</t>
  </si>
  <si>
    <t xml:space="preserve">½ Pain de </t>
  </si>
  <si>
    <t>· Participer au développement des projets de l’association, à sa vie interne</t>
  </si>
  <si>
    <t xml:space="preserve">à envoyer à </t>
  </si>
  <si>
    <t>benoit.vauchelles@gmail.com</t>
  </si>
  <si>
    <t xml:space="preserve">Farine de blé complète T110 bio / Levain naturel de blé́ bio / Sel / Eau </t>
  </si>
  <si>
    <t xml:space="preserve">Farine de blé complète T110 bio / Graines de lin bio / Graines de tournesol bio / Levain naturel de blé́ bio / Sel / Eau </t>
  </si>
  <si>
    <t xml:space="preserve">Farine de petit épeautre complète T110 bio / Levain naturel de blé bio (0,5%) / Sel / Eau </t>
  </si>
  <si>
    <t xml:space="preserve">· Contribuer au minimum 3 fois par an aux distributions et participer à l'Assemblée Générale annuelle. </t>
  </si>
  <si>
    <r>
      <t xml:space="preserve">ne remplir et retourner que cette page SVP, de préférence </t>
    </r>
    <r>
      <rPr>
        <b/>
        <u/>
        <sz val="14"/>
        <color rgb="FFFF0000"/>
        <rFont val="Arial"/>
        <family val="2"/>
      </rPr>
      <t>par mail à Benoît et à La Clé Des Champs</t>
    </r>
  </si>
  <si>
    <r>
      <t>Ne modifier que la ligne « </t>
    </r>
    <r>
      <rPr>
        <b/>
        <i/>
        <sz val="16"/>
        <color rgb="FFFF0000"/>
        <rFont val="Arial"/>
        <family val="2"/>
      </rPr>
      <t>Quantité</t>
    </r>
    <r>
      <rPr>
        <b/>
        <sz val="16"/>
        <color rgb="FFFF0000"/>
        <rFont val="Arial"/>
        <family val="2"/>
      </rPr>
      <t xml:space="preserve"> » en utilisant les </t>
    </r>
    <r>
      <rPr>
        <b/>
        <i/>
        <sz val="16"/>
        <color rgb="FFFF0000"/>
        <rFont val="Arial"/>
        <family val="2"/>
      </rPr>
      <t>"listes déroulantes"</t>
    </r>
    <r>
      <rPr>
        <b/>
        <sz val="16"/>
        <rFont val="Arial"/>
        <family val="2"/>
      </rPr>
      <t>, les calculs se feront automatiquement. Si erreur, veuillez remettre 0 (zéro) dans la case à corriger, ne pas supprimer ou effacer la case, ça fausserait les calculs. MERCI !!</t>
    </r>
  </si>
  <si>
    <t>Pain de campagne (boule)</t>
  </si>
  <si>
    <t>Pain aux graines (boule)</t>
  </si>
  <si>
    <t>à renvoyer au référent et à la Clé des Champs</t>
  </si>
  <si>
    <t>Le pain de campagne de 500g sera coupé et mis en sachet à la boulangerie</t>
  </si>
  <si>
    <t>6,80€ / 3,40€</t>
  </si>
  <si>
    <t>lacledeschampsfsb@yahoo.fr</t>
  </si>
  <si>
    <t>laclefdeschampsfsb@yahoo.fr</t>
  </si>
  <si>
    <t>Pain au Méteil (boule)</t>
  </si>
  <si>
    <t>Méteil</t>
  </si>
  <si>
    <t>Contrat pains du 07/05/2026 au 15/10/2026</t>
  </si>
  <si>
    <t xml:space="preserve">· Durée du contrat : du jeudi 7 mai 2026 au jeudi 15 octobre 2026 (voir le planning des distributions). </t>
  </si>
  <si>
    <t xml:space="preserve">Contrat Pain 2026-2027 Saison 19 partie 1 : </t>
  </si>
  <si>
    <t>Total sem C</t>
  </si>
  <si>
    <t>SEMAINE C (distribution du 7 mai)</t>
  </si>
  <si>
    <t>x 1 distribution</t>
  </si>
  <si>
    <t>x 7 distributions</t>
  </si>
  <si>
    <t>x 6 distributions</t>
  </si>
  <si>
    <r>
      <t>. Le contrat couvre 14 livraisons au total (</t>
    </r>
    <r>
      <rPr>
        <sz val="11"/>
        <color rgb="FFC00000"/>
        <rFont val="Arial"/>
        <family val="2"/>
      </rPr>
      <t>6 semaines A</t>
    </r>
    <r>
      <rPr>
        <sz val="11"/>
        <color rgb="FF000000"/>
        <rFont val="Arial"/>
        <family val="2"/>
      </rPr>
      <t xml:space="preserve">, </t>
    </r>
    <r>
      <rPr>
        <sz val="11"/>
        <color theme="9" tint="-0.499984740745262"/>
        <rFont val="Arial"/>
        <family val="2"/>
      </rPr>
      <t>7 semaines B</t>
    </r>
    <r>
      <rPr>
        <sz val="11"/>
        <color rgb="FF000000"/>
        <rFont val="Arial"/>
        <family val="2"/>
      </rPr>
      <t xml:space="preserve"> et </t>
    </r>
    <r>
      <rPr>
        <sz val="11"/>
        <color rgb="FF7030A0"/>
        <rFont val="Arial"/>
        <family val="2"/>
      </rPr>
      <t>1 semaine C</t>
    </r>
    <r>
      <rPr>
        <sz val="11"/>
        <color rgb="FF000000"/>
        <rFont val="Arial"/>
        <family val="2"/>
      </rPr>
      <t>).</t>
    </r>
  </si>
  <si>
    <t>E-mail : gaecdelamarsange@gmail.com</t>
  </si>
  <si>
    <t xml:space="preserve">Montant </t>
  </si>
  <si>
    <t xml:space="preserve">Farine de blé semi-complète T110 bio et farine de seigle bio / Levain naturel de blé bio (0,5%) / Sel / Eau </t>
  </si>
  <si>
    <t>Roulement sur 9 variétés (pains du contrat classique + Intégral, Raisins-noisettes, Blés de pays, Noix, Blé-Sarrasin)</t>
  </si>
  <si>
    <r>
      <t>Signature du Représentant légal du « GAEC de la Marsange »</t>
    </r>
    <r>
      <rPr>
        <sz val="10"/>
        <color rgb="FF0000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</si>
</sst>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40C];[Red]\-#,##0.00\ [$€-40C]"/>
    <numFmt numFmtId="165" formatCode="#,##0.00\ &quot;€&quot;"/>
    <numFmt numFmtId="166" formatCode="[$-40C]mmm\-yy;@"/>
  </numFmts>
  <fonts count="54">
    <font>
      <sz val="12"/>
      <color theme="1"/>
      <name val="Calibri"/>
      <family val="2"/>
      <charset val="128"/>
      <scheme val="minor"/>
    </font>
    <font>
      <b/>
      <sz val="20"/>
      <color rgb="FF000000"/>
      <name val="Arial"/>
      <family val="2"/>
    </font>
    <font>
      <sz val="9"/>
      <color rgb="FF000000"/>
      <name val="Arial"/>
      <family val="2"/>
    </font>
    <font>
      <u/>
      <sz val="12"/>
      <color theme="10"/>
      <name val="Calibri"/>
      <family val="2"/>
    </font>
    <font>
      <sz val="11"/>
      <color rgb="FF000000"/>
      <name val="Arial"/>
      <family val="2"/>
    </font>
    <font>
      <sz val="12"/>
      <color theme="1"/>
      <name val="Calibri"/>
      <family val="2"/>
    </font>
    <font>
      <sz val="11"/>
      <color theme="1"/>
      <name val="Arial"/>
      <family val="2"/>
    </font>
    <font>
      <b/>
      <sz val="11"/>
      <color rgb="FF000000"/>
      <name val="Arial"/>
      <family val="2"/>
    </font>
    <font>
      <b/>
      <sz val="11"/>
      <color theme="1"/>
      <name val="Arial"/>
      <family val="2"/>
    </font>
    <font>
      <u/>
      <sz val="12"/>
      <color theme="10"/>
      <name val="Calibri"/>
      <family val="2"/>
    </font>
    <font>
      <sz val="12"/>
      <name val="Calibri"/>
      <family val="2"/>
    </font>
    <font>
      <b/>
      <i/>
      <sz val="10"/>
      <color rgb="FF000000"/>
      <name val="Arial"/>
      <family val="2"/>
    </font>
    <font>
      <sz val="10"/>
      <color rgb="FF000000"/>
      <name val="Arial"/>
      <family val="2"/>
    </font>
    <font>
      <sz val="12"/>
      <color theme="1"/>
      <name val="Arial"/>
      <family val="2"/>
    </font>
    <font>
      <sz val="10"/>
      <color theme="1"/>
      <name val="Arial"/>
      <family val="2"/>
    </font>
    <font>
      <sz val="14"/>
      <color rgb="FFFF0000"/>
      <name val="Arial"/>
      <family val="2"/>
    </font>
    <font>
      <b/>
      <sz val="16"/>
      <color rgb="FFFF0000"/>
      <name val="Arial"/>
      <family val="2"/>
    </font>
    <font>
      <b/>
      <sz val="16"/>
      <color theme="1"/>
      <name val="Calibri"/>
      <family val="2"/>
    </font>
    <font>
      <i/>
      <u/>
      <sz val="10"/>
      <color theme="1"/>
      <name val="Arial"/>
      <family val="2"/>
    </font>
    <font>
      <i/>
      <u/>
      <sz val="10"/>
      <color theme="1"/>
      <name val="Arial"/>
      <family val="2"/>
    </font>
    <font>
      <i/>
      <u/>
      <sz val="10"/>
      <color theme="1"/>
      <name val="Arial"/>
      <family val="2"/>
    </font>
    <font>
      <b/>
      <i/>
      <sz val="10"/>
      <color theme="1"/>
      <name val="Arial"/>
      <family val="2"/>
    </font>
    <font>
      <sz val="10"/>
      <color rgb="FFC5000B"/>
      <name val="Arial"/>
      <family val="2"/>
    </font>
    <font>
      <b/>
      <sz val="10"/>
      <color rgb="FF0000FF"/>
      <name val="Arial"/>
      <family val="2"/>
    </font>
    <font>
      <b/>
      <sz val="14"/>
      <color rgb="FF0000FF"/>
      <name val="Calibri"/>
      <family val="2"/>
      <scheme val="minor"/>
    </font>
    <font>
      <b/>
      <sz val="16"/>
      <color rgb="FF000000"/>
      <name val="Arial"/>
      <family val="2"/>
    </font>
    <font>
      <b/>
      <sz val="16"/>
      <color theme="1"/>
      <name val="Arial"/>
      <family val="2"/>
    </font>
    <font>
      <sz val="16"/>
      <color rgb="FF000000"/>
      <name val="Arial"/>
      <family val="2"/>
    </font>
    <font>
      <b/>
      <i/>
      <sz val="11"/>
      <color rgb="FF000000"/>
      <name val="Arial"/>
      <family val="2"/>
    </font>
    <font>
      <b/>
      <i/>
      <sz val="16"/>
      <color rgb="FFFF0000"/>
      <name val="Arial"/>
      <family val="2"/>
    </font>
    <font>
      <sz val="15"/>
      <color rgb="FF000000"/>
      <name val="Arial"/>
      <family val="2"/>
    </font>
    <font>
      <b/>
      <sz val="15"/>
      <color rgb="FF000000"/>
      <name val="Arial"/>
      <family val="2"/>
    </font>
    <font>
      <b/>
      <sz val="15"/>
      <color rgb="FFFF0000"/>
      <name val="Arial"/>
      <family val="2"/>
    </font>
    <font>
      <sz val="16"/>
      <name val="Arial"/>
      <family val="2"/>
    </font>
    <font>
      <b/>
      <sz val="16"/>
      <name val="Arial"/>
      <family val="2"/>
    </font>
    <font>
      <sz val="16"/>
      <color theme="1"/>
      <name val="Arial"/>
      <family val="2"/>
    </font>
    <font>
      <u/>
      <sz val="12"/>
      <color theme="10"/>
      <name val="Calibri"/>
      <family val="2"/>
      <scheme val="minor"/>
    </font>
    <font>
      <sz val="12"/>
      <color theme="1"/>
      <name val="Calibri"/>
      <family val="2"/>
      <scheme val="minor"/>
    </font>
    <font>
      <sz val="10"/>
      <color rgb="FF00B050"/>
      <name val="Arial"/>
      <family val="2"/>
    </font>
    <font>
      <b/>
      <sz val="10"/>
      <color rgb="FF0070C0"/>
      <name val="Arial"/>
      <family val="2"/>
    </font>
    <font>
      <b/>
      <sz val="12"/>
      <color rgb="FFFF0000"/>
      <name val="Arial"/>
      <family val="2"/>
    </font>
    <font>
      <b/>
      <u/>
      <sz val="14"/>
      <color rgb="FFFF0000"/>
      <name val="Arial"/>
      <family val="2"/>
    </font>
    <font>
      <sz val="10"/>
      <name val="Arial"/>
      <family val="2"/>
    </font>
    <font>
      <b/>
      <sz val="9"/>
      <color rgb="FF000000"/>
      <name val="Arial"/>
      <family val="2"/>
    </font>
    <font>
      <sz val="12"/>
      <color rgb="FFFF0000"/>
      <name val="Arial"/>
      <family val="2"/>
    </font>
    <font>
      <sz val="11"/>
      <name val="Calibri"/>
      <family val="2"/>
    </font>
    <font>
      <b/>
      <sz val="12"/>
      <color theme="1"/>
      <name val="Arial"/>
      <family val="2"/>
    </font>
    <font>
      <b/>
      <sz val="12"/>
      <name val="Arial"/>
      <family val="2"/>
    </font>
    <font>
      <b/>
      <sz val="10"/>
      <color rgb="FF000000"/>
      <name val="Arial"/>
      <family val="2"/>
    </font>
    <font>
      <sz val="10"/>
      <name val="Calibri"/>
      <family val="2"/>
    </font>
    <font>
      <sz val="11"/>
      <color rgb="FF7030A0"/>
      <name val="Arial"/>
      <family val="2"/>
    </font>
    <font>
      <sz val="11"/>
      <color rgb="FFC00000"/>
      <name val="Arial"/>
      <family val="2"/>
    </font>
    <font>
      <sz val="11"/>
      <color theme="9" tint="-0.499984740745262"/>
      <name val="Arial"/>
      <family val="2"/>
    </font>
    <font>
      <sz val="10"/>
      <color rgb="FF000000"/>
      <name val="Calibri"/>
      <family val="2"/>
    </font>
  </fonts>
  <fills count="4">
    <fill>
      <patternFill patternType="none"/>
    </fill>
    <fill>
      <patternFill patternType="gray125"/>
    </fill>
    <fill>
      <patternFill patternType="solid">
        <fgColor rgb="FFFFFFFF"/>
        <bgColor rgb="FFFFFFFF"/>
      </patternFill>
    </fill>
    <fill>
      <patternFill patternType="solid">
        <fgColor rgb="FFEEEEEE"/>
        <bgColor rgb="FFEEEEEE"/>
      </patternFill>
    </fill>
  </fills>
  <borders count="23">
    <border>
      <left/>
      <right/>
      <top/>
      <bottom/>
      <diagonal/>
    </border>
    <border>
      <left/>
      <right/>
      <top/>
      <bottom/>
      <diagonal/>
    </border>
    <border>
      <left/>
      <right/>
      <top/>
      <bottom/>
      <diagonal/>
    </border>
    <border>
      <left style="medium">
        <color rgb="FF000001"/>
      </left>
      <right/>
      <top style="medium">
        <color rgb="FF000001"/>
      </top>
      <bottom style="medium">
        <color rgb="FF000001"/>
      </bottom>
      <diagonal/>
    </border>
    <border>
      <left/>
      <right style="medium">
        <color rgb="FF000001"/>
      </right>
      <top style="medium">
        <color rgb="FF000001"/>
      </top>
      <bottom style="medium">
        <color rgb="FF000001"/>
      </bottom>
      <diagonal/>
    </border>
    <border>
      <left/>
      <right/>
      <top style="medium">
        <color rgb="FF000001"/>
      </top>
      <bottom style="medium">
        <color rgb="FF000001"/>
      </bottom>
      <diagonal/>
    </border>
    <border>
      <left/>
      <right/>
      <top/>
      <bottom style="thin">
        <color rgb="FF000000"/>
      </bottom>
      <diagonal/>
    </border>
    <border>
      <left style="thin">
        <color rgb="FF000000"/>
      </left>
      <right style="thin">
        <color rgb="FF000000"/>
      </right>
      <top style="thin">
        <color rgb="FF000000"/>
      </top>
      <bottom/>
      <diagonal/>
    </border>
    <border>
      <left style="hair">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tted">
        <color rgb="FF000001"/>
      </left>
      <right/>
      <top style="dotted">
        <color rgb="FF000001"/>
      </top>
      <bottom style="dotted">
        <color rgb="FF000001"/>
      </bottom>
      <diagonal/>
    </border>
    <border>
      <left/>
      <right/>
      <top style="dotted">
        <color rgb="FF000001"/>
      </top>
      <bottom style="dotted">
        <color rgb="FF000001"/>
      </bottom>
      <diagonal/>
    </border>
    <border>
      <left/>
      <right style="dotted">
        <color rgb="FF000001"/>
      </right>
      <top style="dotted">
        <color rgb="FF000001"/>
      </top>
      <bottom style="dotted">
        <color rgb="FF000001"/>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medium">
        <color rgb="FF000001"/>
      </left>
      <right style="medium">
        <color rgb="FF000001"/>
      </right>
      <top style="medium">
        <color rgb="FF000001"/>
      </top>
      <bottom style="medium">
        <color rgb="FF000001"/>
      </bottom>
      <diagonal/>
    </border>
    <border>
      <left/>
      <right/>
      <top/>
      <bottom style="medium">
        <color rgb="FF000001"/>
      </bottom>
      <diagonal/>
    </border>
    <border>
      <left/>
      <right/>
      <top style="medium">
        <color rgb="FF000001"/>
      </top>
      <bottom/>
      <diagonal/>
    </border>
  </borders>
  <cellStyleXfs count="2">
    <xf numFmtId="0" fontId="0" fillId="0" borderId="0"/>
    <xf numFmtId="0" fontId="36" fillId="0" borderId="0" applyNumberFormat="0" applyFill="0" applyBorder="0" applyAlignment="0" applyProtection="0"/>
  </cellStyleXfs>
  <cellXfs count="121">
    <xf numFmtId="0" fontId="0" fillId="0" borderId="0" xfId="0"/>
    <xf numFmtId="0" fontId="1" fillId="0" borderId="0" xfId="0" applyFont="1" applyAlignment="1">
      <alignment horizontal="center" vertical="center" wrapText="1"/>
    </xf>
    <xf numFmtId="0" fontId="5" fillId="0" borderId="0" xfId="0" applyFont="1" applyAlignment="1">
      <alignment wrapText="1"/>
    </xf>
    <xf numFmtId="0" fontId="5" fillId="0" borderId="0" xfId="0" applyFont="1"/>
    <xf numFmtId="0" fontId="13" fillId="0" borderId="0" xfId="0" applyFont="1"/>
    <xf numFmtId="0" fontId="15" fillId="0" borderId="0" xfId="0" applyFont="1" applyAlignment="1">
      <alignment wrapText="1"/>
    </xf>
    <xf numFmtId="0" fontId="14" fillId="0" borderId="0" xfId="0" applyFont="1"/>
    <xf numFmtId="0" fontId="18" fillId="0" borderId="7" xfId="0" applyFont="1" applyBorder="1" applyAlignment="1">
      <alignment horizontal="center"/>
    </xf>
    <xf numFmtId="0" fontId="14" fillId="0" borderId="8" xfId="0" applyFont="1" applyBorder="1"/>
    <xf numFmtId="0" fontId="20" fillId="0" borderId="9" xfId="0" applyFont="1" applyBorder="1" applyAlignment="1">
      <alignment horizontal="center"/>
    </xf>
    <xf numFmtId="0" fontId="22" fillId="3" borderId="10" xfId="0" applyFont="1" applyFill="1" applyBorder="1"/>
    <xf numFmtId="0" fontId="14" fillId="0" borderId="10" xfId="0" applyFont="1" applyBorder="1"/>
    <xf numFmtId="164" fontId="14" fillId="0" borderId="10" xfId="0" applyNumberFormat="1" applyFont="1" applyBorder="1"/>
    <xf numFmtId="164" fontId="24" fillId="0" borderId="0" xfId="0" applyNumberFormat="1" applyFont="1" applyAlignment="1">
      <alignment horizontal="center"/>
    </xf>
    <xf numFmtId="0" fontId="4" fillId="0" borderId="0" xfId="0" applyFont="1" applyAlignment="1">
      <alignment horizontal="right" vertical="center"/>
    </xf>
    <xf numFmtId="0" fontId="13" fillId="0" borderId="0" xfId="0" applyFont="1" applyAlignment="1">
      <alignment horizontal="right"/>
    </xf>
    <xf numFmtId="164" fontId="14" fillId="0" borderId="11" xfId="0" applyNumberFormat="1" applyFont="1" applyBorder="1"/>
    <xf numFmtId="0" fontId="14" fillId="0" borderId="11" xfId="0" applyFont="1" applyBorder="1"/>
    <xf numFmtId="0" fontId="10" fillId="0" borderId="2" xfId="0" applyFont="1" applyBorder="1"/>
    <xf numFmtId="0" fontId="18" fillId="0" borderId="18" xfId="0" applyFont="1" applyBorder="1" applyAlignment="1">
      <alignment horizontal="center"/>
    </xf>
    <xf numFmtId="0" fontId="20" fillId="0" borderId="17" xfId="0" applyFont="1" applyBorder="1" applyAlignment="1">
      <alignment horizontal="center"/>
    </xf>
    <xf numFmtId="0" fontId="22" fillId="3" borderId="11" xfId="0" applyFont="1" applyFill="1" applyBorder="1"/>
    <xf numFmtId="0" fontId="18" fillId="0" borderId="17" xfId="0" applyFont="1" applyBorder="1" applyAlignment="1">
      <alignment horizontal="center"/>
    </xf>
    <xf numFmtId="0" fontId="19" fillId="0" borderId="2" xfId="0" applyFont="1" applyBorder="1" applyAlignment="1">
      <alignment horizontal="center"/>
    </xf>
    <xf numFmtId="0" fontId="20" fillId="0" borderId="2" xfId="0" applyFont="1" applyBorder="1" applyAlignment="1">
      <alignment horizontal="center"/>
    </xf>
    <xf numFmtId="0" fontId="21" fillId="0" borderId="2" xfId="0" applyFont="1" applyBorder="1" applyAlignment="1">
      <alignment horizontal="center"/>
    </xf>
    <xf numFmtId="0" fontId="14" fillId="0" borderId="17" xfId="0" applyFont="1" applyBorder="1"/>
    <xf numFmtId="0" fontId="14" fillId="0" borderId="2" xfId="0" applyFont="1" applyBorder="1"/>
    <xf numFmtId="164" fontId="14" fillId="0" borderId="17" xfId="0" applyNumberFormat="1" applyFont="1" applyBorder="1"/>
    <xf numFmtId="164" fontId="14" fillId="0" borderId="2" xfId="0" applyNumberFormat="1" applyFont="1" applyBorder="1"/>
    <xf numFmtId="0" fontId="10" fillId="0" borderId="17" xfId="0" applyFont="1" applyBorder="1"/>
    <xf numFmtId="0" fontId="18" fillId="0" borderId="2" xfId="0" applyFont="1" applyBorder="1" applyAlignment="1">
      <alignment horizontal="center"/>
    </xf>
    <xf numFmtId="0" fontId="22" fillId="0" borderId="17" xfId="0" applyFont="1" applyBorder="1"/>
    <xf numFmtId="0" fontId="22" fillId="0" borderId="2" xfId="0" applyFont="1" applyBorder="1"/>
    <xf numFmtId="0" fontId="18" fillId="0" borderId="7" xfId="0" applyFont="1" applyBorder="1" applyAlignment="1">
      <alignment horizontal="center" wrapText="1"/>
    </xf>
    <xf numFmtId="0" fontId="18" fillId="0" borderId="9" xfId="0" applyFont="1" applyBorder="1" applyAlignment="1">
      <alignment horizontal="center" wrapText="1"/>
    </xf>
    <xf numFmtId="0" fontId="11" fillId="2" borderId="3" xfId="0" applyFont="1" applyFill="1" applyBorder="1" applyAlignment="1">
      <alignment vertical="center" wrapText="1"/>
    </xf>
    <xf numFmtId="0" fontId="11" fillId="2" borderId="20" xfId="0" applyFont="1" applyFill="1" applyBorder="1" applyAlignment="1">
      <alignment vertical="center" wrapText="1"/>
    </xf>
    <xf numFmtId="165" fontId="10" fillId="0" borderId="20" xfId="0" applyNumberFormat="1" applyFont="1" applyBorder="1" applyAlignment="1">
      <alignment horizontal="center" vertical="center"/>
    </xf>
    <xf numFmtId="0" fontId="12" fillId="0" borderId="0" xfId="0" applyFont="1" applyAlignment="1">
      <alignment vertical="center" wrapText="1"/>
    </xf>
    <xf numFmtId="0" fontId="18" fillId="0" borderId="9" xfId="0" applyFont="1" applyBorder="1" applyAlignment="1">
      <alignment horizontal="center"/>
    </xf>
    <xf numFmtId="0" fontId="18" fillId="0" borderId="19" xfId="0" applyFont="1" applyBorder="1" applyAlignment="1">
      <alignment horizontal="center" wrapText="1"/>
    </xf>
    <xf numFmtId="164" fontId="23" fillId="0" borderId="17" xfId="0" applyNumberFormat="1" applyFont="1" applyBorder="1"/>
    <xf numFmtId="0" fontId="35" fillId="0" borderId="0" xfId="0" applyFont="1"/>
    <xf numFmtId="0" fontId="7" fillId="0" borderId="0" xfId="0" applyFont="1" applyAlignment="1">
      <alignment vertical="center" wrapText="1"/>
    </xf>
    <xf numFmtId="0" fontId="38" fillId="0" borderId="10" xfId="0" applyFont="1" applyBorder="1"/>
    <xf numFmtId="0" fontId="39" fillId="0" borderId="10" xfId="0" applyFont="1" applyBorder="1"/>
    <xf numFmtId="17" fontId="27" fillId="2" borderId="20" xfId="0" applyNumberFormat="1" applyFont="1" applyFill="1" applyBorder="1" applyAlignment="1">
      <alignment horizontal="left" vertical="center" wrapText="1"/>
    </xf>
    <xf numFmtId="166" fontId="33" fillId="0" borderId="20" xfId="0" applyNumberFormat="1" applyFont="1" applyBorder="1" applyAlignment="1">
      <alignment horizontal="left" vertical="center"/>
    </xf>
    <xf numFmtId="0" fontId="37" fillId="0" borderId="0" xfId="0" applyFont="1"/>
    <xf numFmtId="0" fontId="36" fillId="0" borderId="0" xfId="1"/>
    <xf numFmtId="0" fontId="42" fillId="2" borderId="3" xfId="0" applyFont="1" applyFill="1" applyBorder="1" applyAlignment="1">
      <alignment vertical="center" wrapText="1"/>
    </xf>
    <xf numFmtId="0" fontId="4" fillId="0" borderId="0" xfId="0" applyFont="1" applyAlignment="1">
      <alignment horizontal="center" wrapText="1"/>
    </xf>
    <xf numFmtId="165" fontId="45" fillId="0" borderId="20" xfId="0" applyNumberFormat="1" applyFont="1" applyBorder="1" applyAlignment="1">
      <alignment horizontal="center" vertical="center"/>
    </xf>
    <xf numFmtId="164" fontId="46" fillId="2" borderId="20" xfId="0" applyNumberFormat="1" applyFont="1" applyFill="1" applyBorder="1" applyAlignment="1">
      <alignment horizontal="left" vertical="center" wrapText="1"/>
    </xf>
    <xf numFmtId="164" fontId="47" fillId="0" borderId="20" xfId="0" applyNumberFormat="1" applyFont="1" applyBorder="1" applyAlignment="1">
      <alignment horizontal="left" vertical="center"/>
    </xf>
    <xf numFmtId="0" fontId="16" fillId="0" borderId="0" xfId="0" applyFont="1" applyAlignment="1">
      <alignment horizontal="center" vertical="center" wrapText="1"/>
    </xf>
    <xf numFmtId="0" fontId="39" fillId="0" borderId="2" xfId="0" applyFont="1" applyBorder="1"/>
    <xf numFmtId="164" fontId="23" fillId="0" borderId="2" xfId="0" applyNumberFormat="1" applyFont="1" applyBorder="1" applyAlignment="1">
      <alignment horizontal="center"/>
    </xf>
    <xf numFmtId="164" fontId="38" fillId="0" borderId="11" xfId="0" applyNumberFormat="1" applyFont="1" applyBorder="1" applyAlignment="1">
      <alignment horizontal="center"/>
    </xf>
    <xf numFmtId="164" fontId="38" fillId="0" borderId="12" xfId="0" applyNumberFormat="1" applyFont="1" applyBorder="1" applyAlignment="1">
      <alignment horizontal="center"/>
    </xf>
    <xf numFmtId="164" fontId="38" fillId="0" borderId="13" xfId="0" applyNumberFormat="1" applyFont="1" applyBorder="1" applyAlignment="1">
      <alignment horizontal="center"/>
    </xf>
    <xf numFmtId="0" fontId="38" fillId="0" borderId="11" xfId="0" applyFont="1" applyBorder="1" applyAlignment="1">
      <alignment horizontal="center"/>
    </xf>
    <xf numFmtId="0" fontId="38" fillId="0" borderId="13" xfId="0" applyFont="1" applyBorder="1" applyAlignment="1">
      <alignment horizontal="center"/>
    </xf>
    <xf numFmtId="164" fontId="23" fillId="0" borderId="11" xfId="0" applyNumberFormat="1" applyFont="1" applyBorder="1" applyAlignment="1">
      <alignment horizontal="center"/>
    </xf>
    <xf numFmtId="164" fontId="23" fillId="0" borderId="12" xfId="0" applyNumberFormat="1" applyFont="1" applyBorder="1" applyAlignment="1">
      <alignment horizontal="center"/>
    </xf>
    <xf numFmtId="164" fontId="23" fillId="0" borderId="13" xfId="0" applyNumberFormat="1" applyFont="1" applyBorder="1" applyAlignment="1">
      <alignment horizontal="center"/>
    </xf>
    <xf numFmtId="0" fontId="13" fillId="0" borderId="6" xfId="0" applyFont="1" applyBorder="1"/>
    <xf numFmtId="0" fontId="10" fillId="0" borderId="6" xfId="0" applyFont="1" applyBorder="1"/>
    <xf numFmtId="0" fontId="12" fillId="0" borderId="0" xfId="0" applyFont="1" applyAlignment="1">
      <alignment vertical="center" wrapText="1"/>
    </xf>
    <xf numFmtId="0" fontId="12" fillId="0" borderId="0" xfId="0" applyFont="1" applyAlignment="1">
      <alignment horizontal="left" vertical="center" wrapText="1"/>
    </xf>
    <xf numFmtId="0" fontId="17" fillId="0" borderId="0" xfId="0" applyFont="1" applyAlignment="1">
      <alignment horizontal="center"/>
    </xf>
    <xf numFmtId="0" fontId="0" fillId="0" borderId="0" xfId="0"/>
    <xf numFmtId="0" fontId="4" fillId="0" borderId="0" xfId="0" applyFont="1" applyAlignment="1">
      <alignment horizontal="left" vertical="center" wrapText="1"/>
    </xf>
    <xf numFmtId="0" fontId="4" fillId="0" borderId="21" xfId="0" applyFont="1" applyBorder="1" applyAlignment="1">
      <alignment horizontal="lef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1" fillId="2" borderId="5" xfId="0" applyFont="1" applyFill="1" applyBorder="1" applyAlignment="1">
      <alignment vertical="center" wrapText="1"/>
    </xf>
    <xf numFmtId="0" fontId="44" fillId="0" borderId="22" xfId="0" applyFont="1" applyBorder="1" applyAlignment="1">
      <alignment horizontal="center" wrapText="1"/>
    </xf>
    <xf numFmtId="0" fontId="40" fillId="0" borderId="0" xfId="0" applyFont="1" applyAlignment="1">
      <alignment horizontal="center" wrapText="1"/>
    </xf>
    <xf numFmtId="0" fontId="15" fillId="0" borderId="0" xfId="0" applyFont="1" applyAlignment="1">
      <alignment horizontal="center" wrapText="1"/>
    </xf>
    <xf numFmtId="0" fontId="16" fillId="0" borderId="0" xfId="0" applyFont="1" applyAlignment="1">
      <alignment horizontal="center" vertical="center" wrapText="1"/>
    </xf>
    <xf numFmtId="0" fontId="8" fillId="0" borderId="0" xfId="0" applyFont="1" applyAlignment="1">
      <alignment horizontal="left" vertical="center" wrapText="1"/>
    </xf>
    <xf numFmtId="0" fontId="7" fillId="0" borderId="0" xfId="0" applyFont="1" applyAlignment="1">
      <alignment horizontal="left" vertical="center" wrapText="1"/>
    </xf>
    <xf numFmtId="0" fontId="6" fillId="0" borderId="0" xfId="0" applyFont="1" applyAlignment="1">
      <alignment horizontal="left"/>
    </xf>
    <xf numFmtId="0" fontId="3" fillId="0" borderId="0" xfId="0" applyFont="1" applyAlignment="1">
      <alignment horizontal="left" vertical="center" wrapText="1"/>
    </xf>
    <xf numFmtId="0" fontId="9" fillId="2" borderId="1" xfId="0" applyFont="1" applyFill="1" applyBorder="1" applyAlignment="1">
      <alignment horizontal="left" vertical="center" wrapText="1"/>
    </xf>
    <xf numFmtId="0" fontId="10" fillId="0" borderId="2" xfId="0" applyFont="1" applyBorder="1"/>
    <xf numFmtId="0" fontId="6" fillId="0" borderId="0" xfId="0" applyFont="1" applyAlignment="1">
      <alignment horizontal="left" vertical="center" wrapText="1"/>
    </xf>
    <xf numFmtId="0" fontId="2" fillId="0" borderId="0" xfId="0" applyFont="1" applyAlignment="1">
      <alignment wrapText="1"/>
    </xf>
    <xf numFmtId="0" fontId="43" fillId="0" borderId="0" xfId="0" applyFont="1" applyAlignment="1">
      <alignment horizontal="left" wrapText="1"/>
    </xf>
    <xf numFmtId="0" fontId="36" fillId="0" borderId="0" xfId="1" applyAlignment="1">
      <alignment horizontal="center" wrapText="1"/>
    </xf>
    <xf numFmtId="0" fontId="2" fillId="0" borderId="0" xfId="0" applyFont="1" applyAlignment="1">
      <alignment horizontal="center" wrapText="1"/>
    </xf>
    <xf numFmtId="0" fontId="1" fillId="0" borderId="0" xfId="0" applyFont="1" applyAlignment="1">
      <alignment horizontal="center" vertical="center" wrapText="1"/>
    </xf>
    <xf numFmtId="0" fontId="3" fillId="0" borderId="0" xfId="0" applyFont="1" applyAlignment="1">
      <alignment horizontal="center" wrapText="1"/>
    </xf>
    <xf numFmtId="0" fontId="4" fillId="0" borderId="0" xfId="0" applyFont="1" applyAlignment="1">
      <alignment horizontal="center" wrapText="1"/>
    </xf>
    <xf numFmtId="0" fontId="24" fillId="0" borderId="0" xfId="0" applyFont="1" applyAlignment="1">
      <alignment horizontal="center"/>
    </xf>
    <xf numFmtId="0" fontId="7" fillId="2" borderId="3" xfId="0" applyFont="1" applyFill="1" applyBorder="1" applyAlignment="1">
      <alignment horizontal="center" vertical="center" wrapText="1"/>
    </xf>
    <xf numFmtId="0" fontId="10" fillId="0" borderId="4" xfId="0" applyFont="1" applyBorder="1"/>
    <xf numFmtId="0" fontId="10" fillId="0" borderId="4" xfId="0" applyFont="1" applyBorder="1" applyAlignment="1">
      <alignment horizontal="center"/>
    </xf>
    <xf numFmtId="0" fontId="48" fillId="2" borderId="3" xfId="0" applyFont="1" applyFill="1" applyBorder="1" applyAlignment="1">
      <alignment horizontal="center" vertical="center" wrapText="1"/>
    </xf>
    <xf numFmtId="0" fontId="49" fillId="0" borderId="4" xfId="0" applyFont="1" applyBorder="1" applyAlignment="1">
      <alignment horizontal="center"/>
    </xf>
    <xf numFmtId="0" fontId="8" fillId="2" borderId="14" xfId="0" applyFont="1" applyFill="1" applyBorder="1" applyAlignment="1">
      <alignment vertical="center" wrapText="1"/>
    </xf>
    <xf numFmtId="0" fontId="10" fillId="0" borderId="15" xfId="0" applyFont="1" applyBorder="1"/>
    <xf numFmtId="0" fontId="10" fillId="0" borderId="16" xfId="0" applyFont="1" applyBorder="1"/>
    <xf numFmtId="0" fontId="7" fillId="2" borderId="14"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5" fillId="0" borderId="6" xfId="0" applyFont="1" applyBorder="1"/>
    <xf numFmtId="0" fontId="48" fillId="2" borderId="14" xfId="0" applyFont="1" applyFill="1" applyBorder="1" applyAlignment="1">
      <alignment horizontal="center" vertical="center" wrapText="1"/>
    </xf>
    <xf numFmtId="0" fontId="49" fillId="0" borderId="15" xfId="0" applyFont="1" applyBorder="1"/>
    <xf numFmtId="0" fontId="49" fillId="0" borderId="16" xfId="0" applyFont="1" applyBorder="1"/>
    <xf numFmtId="17" fontId="27" fillId="2" borderId="3" xfId="0" applyNumberFormat="1" applyFont="1" applyFill="1" applyBorder="1" applyAlignment="1">
      <alignment horizontal="center" vertical="center" wrapText="1"/>
    </xf>
    <xf numFmtId="164" fontId="26" fillId="2" borderId="3" xfId="0" applyNumberFormat="1" applyFont="1" applyFill="1" applyBorder="1" applyAlignment="1">
      <alignment horizontal="center" vertical="center" wrapText="1"/>
    </xf>
    <xf numFmtId="0" fontId="42" fillId="2" borderId="3" xfId="0" applyFont="1" applyFill="1" applyBorder="1" applyAlignment="1">
      <alignment vertical="center" wrapText="1"/>
    </xf>
    <xf numFmtId="0" fontId="42" fillId="2" borderId="5" xfId="0" applyFont="1" applyFill="1" applyBorder="1" applyAlignment="1">
      <alignment vertical="center" wrapText="1"/>
    </xf>
    <xf numFmtId="0" fontId="4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4" xfId="0" applyFont="1" applyFill="1" applyBorder="1" applyAlignment="1">
      <alignment vertical="center" wrapText="1"/>
    </xf>
    <xf numFmtId="0" fontId="14" fillId="0" borderId="0" xfId="0" applyFont="1" applyAlignment="1">
      <alignment horizontal="left" vertical="center" wrapText="1"/>
    </xf>
    <xf numFmtId="0" fontId="7" fillId="0" borderId="0" xfId="0" applyFont="1" applyAlignment="1">
      <alignment horizontal="center" vertical="center" wrapText="1"/>
    </xf>
    <xf numFmtId="0" fontId="31" fillId="0" borderId="0" xfId="0" applyFont="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71575" cy="95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map-idf.org/images/imagesFCK/file/1reseau/communication/amap_3x3_engagements_web.pdf" TargetMode="External"/><Relationship Id="rId7" Type="http://schemas.openxmlformats.org/officeDocument/2006/relationships/printerSettings" Target="../printerSettings/printerSettings1.bin"/><Relationship Id="rId2" Type="http://schemas.openxmlformats.org/officeDocument/2006/relationships/hyperlink" Target="mailto:contact@leschampsdespossibles.fr" TargetMode="External"/><Relationship Id="rId1" Type="http://schemas.openxmlformats.org/officeDocument/2006/relationships/hyperlink" Target="mailto:benoit.vauchelles@gmail.com" TargetMode="External"/><Relationship Id="rId6" Type="http://schemas.openxmlformats.org/officeDocument/2006/relationships/hyperlink" Target="mailto:lacledeschampsfsb@yahoo.fr" TargetMode="External"/><Relationship Id="rId5" Type="http://schemas.openxmlformats.org/officeDocument/2006/relationships/hyperlink" Target="mailto:laclefdeschampsfsb@yahoo.fr" TargetMode="External"/><Relationship Id="rId4" Type="http://schemas.openxmlformats.org/officeDocument/2006/relationships/hyperlink" Target="mailto:benoit.vauchell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
  <sheetViews>
    <sheetView tabSelected="1" topLeftCell="A24" zoomScale="125" zoomScaleNormal="100" workbookViewId="0">
      <selection activeCell="J98" sqref="J98"/>
    </sheetView>
  </sheetViews>
  <sheetFormatPr baseColWidth="10" defaultColWidth="11.19921875" defaultRowHeight="15" customHeight="1"/>
  <cols>
    <col min="1" max="1" width="12.296875" customWidth="1"/>
    <col min="2" max="11" width="10.5" customWidth="1"/>
    <col min="12" max="26" width="10.5" hidden="1" customWidth="1"/>
  </cols>
  <sheetData>
    <row r="1" spans="1:26" ht="27" customHeight="1">
      <c r="A1" s="93" t="s">
        <v>96</v>
      </c>
      <c r="B1" s="72"/>
      <c r="C1" s="72"/>
      <c r="D1" s="72"/>
      <c r="E1" s="72"/>
      <c r="F1" s="72"/>
      <c r="G1" s="72"/>
      <c r="H1" s="72"/>
      <c r="I1" s="72"/>
      <c r="J1" s="72"/>
      <c r="K1" s="72"/>
    </row>
    <row r="2" spans="1:26" ht="15.75" customHeight="1">
      <c r="A2" s="1"/>
      <c r="B2" s="1"/>
      <c r="C2" s="1"/>
      <c r="D2" s="1"/>
      <c r="E2" s="1"/>
      <c r="F2" s="1"/>
      <c r="G2" s="1"/>
      <c r="H2" s="1"/>
      <c r="I2" s="1"/>
      <c r="J2" s="1"/>
      <c r="K2" s="1"/>
    </row>
    <row r="3" spans="1:26" ht="15.75" customHeight="1">
      <c r="A3" s="89" t="s">
        <v>0</v>
      </c>
      <c r="B3" s="72"/>
      <c r="C3" s="72"/>
      <c r="D3" s="94" t="s">
        <v>1</v>
      </c>
      <c r="E3" s="72"/>
      <c r="F3" s="72"/>
      <c r="G3" s="95" t="s">
        <v>2</v>
      </c>
      <c r="H3" s="72"/>
      <c r="I3" s="2"/>
      <c r="J3" s="2"/>
      <c r="K3" s="2"/>
      <c r="L3" s="3"/>
      <c r="M3" s="3"/>
      <c r="N3" s="3"/>
      <c r="O3" s="3"/>
      <c r="P3" s="3"/>
      <c r="Q3" s="3"/>
      <c r="R3" s="3"/>
      <c r="S3" s="3"/>
      <c r="T3" s="3"/>
      <c r="U3" s="3"/>
      <c r="V3" s="3"/>
      <c r="W3" s="3"/>
      <c r="X3" s="3"/>
      <c r="Y3" s="3"/>
      <c r="Z3" s="3"/>
    </row>
    <row r="4" spans="1:26" ht="15.75" customHeight="1">
      <c r="A4" s="90" t="s">
        <v>89</v>
      </c>
      <c r="B4" s="90"/>
      <c r="C4" s="90"/>
      <c r="D4" s="91" t="s">
        <v>92</v>
      </c>
      <c r="E4" s="92"/>
      <c r="F4" s="92"/>
      <c r="G4" s="52"/>
      <c r="I4" s="2"/>
      <c r="J4" s="2"/>
      <c r="K4" s="2"/>
      <c r="L4" s="3"/>
      <c r="M4" s="3"/>
      <c r="N4" s="3"/>
      <c r="O4" s="3"/>
      <c r="P4" s="3"/>
      <c r="Q4" s="3"/>
      <c r="R4" s="3"/>
      <c r="S4" s="3"/>
      <c r="T4" s="3"/>
      <c r="U4" s="3"/>
      <c r="V4" s="3"/>
      <c r="W4" s="3"/>
      <c r="X4" s="3"/>
      <c r="Y4" s="3"/>
      <c r="Z4" s="3"/>
    </row>
    <row r="5" spans="1:26" ht="15.75" customHeight="1">
      <c r="A5" s="88" t="s">
        <v>50</v>
      </c>
      <c r="B5" s="72"/>
      <c r="C5" s="72"/>
      <c r="D5" s="72"/>
      <c r="E5" s="72"/>
      <c r="F5" s="72"/>
      <c r="G5" s="72"/>
      <c r="H5" s="72"/>
      <c r="I5" s="72"/>
      <c r="J5" s="72"/>
      <c r="K5" s="72"/>
    </row>
    <row r="6" spans="1:26" ht="15.75" customHeight="1">
      <c r="A6" s="73"/>
      <c r="B6" s="72"/>
      <c r="C6" s="72"/>
      <c r="D6" s="72"/>
      <c r="E6" s="72"/>
      <c r="F6" s="72"/>
      <c r="G6" s="72"/>
      <c r="H6" s="72"/>
      <c r="I6" s="72"/>
      <c r="J6" s="72"/>
      <c r="K6" s="72"/>
    </row>
    <row r="7" spans="1:26" ht="15.75" customHeight="1">
      <c r="A7" s="83" t="s">
        <v>3</v>
      </c>
      <c r="B7" s="72"/>
      <c r="C7" s="72"/>
      <c r="D7" s="72"/>
      <c r="E7" s="72"/>
      <c r="F7" s="72"/>
      <c r="G7" s="72"/>
      <c r="H7" s="72"/>
      <c r="I7" s="72"/>
      <c r="J7" s="72"/>
      <c r="K7" s="72"/>
    </row>
    <row r="8" spans="1:26" ht="15.75" customHeight="1">
      <c r="A8" s="88"/>
      <c r="B8" s="72"/>
      <c r="C8" s="72"/>
      <c r="D8" s="72"/>
      <c r="E8" s="72"/>
      <c r="F8" s="72"/>
      <c r="G8" s="72"/>
      <c r="H8" s="72"/>
      <c r="I8" s="72"/>
      <c r="J8" s="72"/>
      <c r="K8" s="72"/>
    </row>
    <row r="9" spans="1:26" ht="15.75" customHeight="1">
      <c r="A9" s="83" t="s">
        <v>45</v>
      </c>
      <c r="B9" s="83"/>
      <c r="C9" s="83"/>
      <c r="D9" s="83"/>
      <c r="E9" s="83"/>
      <c r="F9" s="83"/>
      <c r="G9" s="83"/>
      <c r="H9" s="83"/>
      <c r="I9" s="83"/>
      <c r="J9" s="83"/>
      <c r="K9" s="83"/>
    </row>
    <row r="10" spans="1:26" ht="15.75" customHeight="1">
      <c r="A10" s="73" t="s">
        <v>46</v>
      </c>
      <c r="B10" s="72"/>
      <c r="C10" s="72"/>
      <c r="D10" s="72"/>
      <c r="E10" s="72"/>
      <c r="F10" s="72"/>
      <c r="G10" s="72"/>
      <c r="H10" s="72"/>
      <c r="I10" s="72"/>
      <c r="J10" s="72"/>
      <c r="K10" s="72"/>
    </row>
    <row r="11" spans="1:26" ht="15.75" customHeight="1">
      <c r="A11" s="73" t="s">
        <v>47</v>
      </c>
      <c r="B11" s="72"/>
      <c r="C11" s="72"/>
      <c r="D11" s="72"/>
      <c r="E11" s="72"/>
      <c r="F11" s="72"/>
      <c r="G11" s="72"/>
      <c r="H11" s="72"/>
      <c r="I11" s="72"/>
      <c r="J11" s="72"/>
      <c r="K11" s="72"/>
    </row>
    <row r="12" spans="1:26" ht="15.75" customHeight="1">
      <c r="A12" s="85" t="s">
        <v>105</v>
      </c>
      <c r="B12" s="72"/>
      <c r="C12" s="72"/>
      <c r="D12" s="72"/>
      <c r="E12" s="72"/>
      <c r="F12" s="72"/>
      <c r="G12" s="72"/>
      <c r="H12" s="72"/>
      <c r="I12" s="72"/>
      <c r="J12" s="72"/>
      <c r="K12" s="72"/>
    </row>
    <row r="13" spans="1:26" ht="15.75" customHeight="1">
      <c r="A13" s="73" t="s">
        <v>48</v>
      </c>
      <c r="B13" s="72"/>
      <c r="C13" s="72"/>
      <c r="D13" s="72"/>
      <c r="E13" s="72"/>
      <c r="F13" s="72"/>
      <c r="G13" s="72"/>
      <c r="H13" s="72"/>
      <c r="I13" s="72"/>
      <c r="J13" s="72"/>
      <c r="K13" s="72"/>
    </row>
    <row r="14" spans="1:26" ht="15.75" customHeight="1">
      <c r="A14" s="84" t="s">
        <v>49</v>
      </c>
      <c r="B14" s="84"/>
      <c r="C14" s="84"/>
      <c r="D14" s="84"/>
      <c r="E14" s="84"/>
      <c r="F14" s="84"/>
      <c r="G14" s="84"/>
      <c r="H14" s="84"/>
      <c r="I14" s="84"/>
      <c r="J14" s="84"/>
      <c r="K14" s="84"/>
    </row>
    <row r="15" spans="1:26" ht="15.75" customHeight="1">
      <c r="A15" s="82"/>
      <c r="B15" s="72"/>
      <c r="C15" s="72"/>
      <c r="D15" s="72"/>
      <c r="E15" s="72"/>
      <c r="F15" s="72"/>
      <c r="G15" s="72"/>
      <c r="H15" s="72"/>
      <c r="I15" s="72"/>
      <c r="J15" s="72"/>
      <c r="K15" s="72"/>
    </row>
    <row r="16" spans="1:26" ht="15.75" customHeight="1">
      <c r="A16" s="83" t="s">
        <v>4</v>
      </c>
      <c r="B16" s="72"/>
      <c r="C16" s="72"/>
      <c r="D16" s="72"/>
      <c r="E16" s="72"/>
      <c r="F16" s="72"/>
      <c r="G16" s="72"/>
      <c r="H16" s="72"/>
      <c r="I16" s="72"/>
      <c r="J16" s="72"/>
      <c r="K16" s="72"/>
    </row>
    <row r="17" spans="1:26" ht="33.450000000000003" customHeight="1">
      <c r="A17" s="73" t="s">
        <v>51</v>
      </c>
      <c r="B17" s="72"/>
      <c r="C17" s="72"/>
      <c r="D17" s="72"/>
      <c r="E17" s="72"/>
      <c r="F17" s="72"/>
      <c r="G17" s="72"/>
      <c r="H17" s="72"/>
      <c r="I17" s="72"/>
      <c r="J17" s="72"/>
      <c r="K17" s="72"/>
    </row>
    <row r="18" spans="1:26" ht="35.549999999999997" customHeight="1">
      <c r="A18" s="86" t="s">
        <v>5</v>
      </c>
      <c r="B18" s="87"/>
      <c r="C18" s="87"/>
      <c r="D18" s="87"/>
      <c r="E18" s="87"/>
      <c r="F18" s="87"/>
      <c r="G18" s="87"/>
      <c r="H18" s="87"/>
      <c r="I18" s="87"/>
      <c r="J18" s="87"/>
      <c r="K18" s="87"/>
    </row>
    <row r="19" spans="1:26" ht="15.75" customHeight="1">
      <c r="A19" s="82"/>
      <c r="B19" s="72"/>
      <c r="C19" s="72"/>
      <c r="D19" s="72"/>
      <c r="E19" s="72"/>
      <c r="F19" s="72"/>
      <c r="G19" s="72"/>
      <c r="H19" s="72"/>
      <c r="I19" s="72"/>
      <c r="J19" s="72"/>
      <c r="K19" s="72"/>
    </row>
    <row r="20" spans="1:26" ht="15.75" customHeight="1">
      <c r="A20" s="83" t="s">
        <v>6</v>
      </c>
      <c r="B20" s="72"/>
      <c r="C20" s="72"/>
      <c r="D20" s="72"/>
      <c r="E20" s="72"/>
      <c r="F20" s="72"/>
      <c r="G20" s="72"/>
      <c r="H20" s="72"/>
      <c r="I20" s="72"/>
      <c r="J20" s="72"/>
      <c r="K20" s="72"/>
    </row>
    <row r="21" spans="1:26" ht="15.6">
      <c r="A21" s="82" t="s">
        <v>97</v>
      </c>
      <c r="B21" s="72"/>
      <c r="C21" s="72"/>
      <c r="D21" s="72"/>
      <c r="E21" s="72"/>
      <c r="F21" s="72"/>
      <c r="G21" s="72"/>
      <c r="H21" s="72"/>
      <c r="I21" s="72"/>
      <c r="J21" s="72"/>
      <c r="K21" s="72"/>
    </row>
    <row r="22" spans="1:26" ht="15.75" customHeight="1">
      <c r="A22" s="73" t="s">
        <v>104</v>
      </c>
      <c r="B22" s="72"/>
      <c r="C22" s="72"/>
      <c r="D22" s="72"/>
      <c r="E22" s="72"/>
      <c r="F22" s="72"/>
      <c r="G22" s="72"/>
      <c r="H22" s="72"/>
      <c r="I22" s="72"/>
      <c r="J22" s="72"/>
      <c r="K22" s="72"/>
    </row>
    <row r="23" spans="1:26" ht="15.6">
      <c r="A23" s="73" t="s">
        <v>7</v>
      </c>
      <c r="B23" s="72"/>
      <c r="C23" s="72"/>
      <c r="D23" s="72"/>
      <c r="E23" s="72"/>
      <c r="F23" s="72"/>
      <c r="G23" s="72"/>
      <c r="H23" s="72"/>
      <c r="I23" s="72"/>
      <c r="J23" s="72"/>
      <c r="K23" s="72"/>
    </row>
    <row r="24" spans="1:26" ht="31.05" customHeight="1">
      <c r="A24" s="73" t="s">
        <v>8</v>
      </c>
      <c r="B24" s="72"/>
      <c r="C24" s="72"/>
      <c r="D24" s="72"/>
      <c r="E24" s="72"/>
      <c r="F24" s="72"/>
      <c r="G24" s="72"/>
      <c r="H24" s="72"/>
      <c r="I24" s="72"/>
      <c r="J24" s="72"/>
      <c r="K24" s="72"/>
    </row>
    <row r="25" spans="1:26" ht="36" customHeight="1">
      <c r="A25" s="83" t="s">
        <v>9</v>
      </c>
      <c r="B25" s="72"/>
      <c r="C25" s="72"/>
      <c r="D25" s="72"/>
      <c r="E25" s="72"/>
      <c r="F25" s="72"/>
      <c r="G25" s="72"/>
      <c r="H25" s="72"/>
      <c r="I25" s="72"/>
      <c r="J25" s="72"/>
      <c r="K25" s="72"/>
    </row>
    <row r="26" spans="1:26" ht="15.75" customHeight="1">
      <c r="A26" s="73" t="s">
        <v>10</v>
      </c>
      <c r="B26" s="72"/>
      <c r="C26" s="72"/>
      <c r="D26" s="72"/>
      <c r="E26" s="72"/>
      <c r="F26" s="72"/>
      <c r="G26" s="72"/>
      <c r="H26" s="72"/>
      <c r="I26" s="72"/>
      <c r="J26" s="72"/>
      <c r="K26" s="72"/>
    </row>
    <row r="27" spans="1:26" ht="12" customHeight="1">
      <c r="A27" s="73"/>
      <c r="B27" s="73"/>
      <c r="C27" s="73"/>
      <c r="D27" s="73"/>
      <c r="E27" s="73"/>
      <c r="F27" s="73"/>
      <c r="G27" s="73"/>
      <c r="H27" s="73"/>
      <c r="I27" s="73"/>
      <c r="J27" s="73"/>
      <c r="K27" s="73"/>
    </row>
    <row r="28" spans="1:26" ht="15.75" customHeight="1" thickBot="1">
      <c r="A28" s="74" t="s">
        <v>72</v>
      </c>
      <c r="B28" s="74"/>
      <c r="C28" s="74"/>
      <c r="D28" s="74"/>
      <c r="E28" s="74"/>
      <c r="F28" s="74"/>
      <c r="G28" s="74"/>
      <c r="H28" s="74"/>
      <c r="I28" s="74"/>
      <c r="J28" s="74"/>
      <c r="K28" s="74"/>
    </row>
    <row r="29" spans="1:26" ht="15.75" customHeight="1" thickBot="1">
      <c r="A29" s="75" t="s">
        <v>11</v>
      </c>
      <c r="B29" s="76"/>
      <c r="C29" s="75" t="s">
        <v>12</v>
      </c>
      <c r="D29" s="77"/>
      <c r="E29" s="77"/>
      <c r="F29" s="77"/>
      <c r="G29" s="77"/>
      <c r="H29" s="77"/>
      <c r="I29" s="76"/>
      <c r="J29" s="36" t="s">
        <v>13</v>
      </c>
      <c r="K29" s="37" t="s">
        <v>54</v>
      </c>
    </row>
    <row r="30" spans="1:26" ht="22.95" customHeight="1" thickBot="1">
      <c r="A30" s="116" t="s">
        <v>87</v>
      </c>
      <c r="B30" s="117"/>
      <c r="C30" s="113" t="s">
        <v>81</v>
      </c>
      <c r="D30" s="114"/>
      <c r="E30" s="114"/>
      <c r="F30" s="114"/>
      <c r="G30" s="114"/>
      <c r="H30" s="114"/>
      <c r="I30" s="115"/>
      <c r="J30" s="51" t="s">
        <v>52</v>
      </c>
      <c r="K30" s="53" t="s">
        <v>91</v>
      </c>
      <c r="L30" s="3"/>
      <c r="M30" s="3"/>
      <c r="N30" s="3"/>
      <c r="O30" s="3"/>
      <c r="P30" s="3"/>
      <c r="Q30" s="3"/>
      <c r="R30" s="3"/>
      <c r="S30" s="3"/>
      <c r="T30" s="3"/>
      <c r="U30" s="3"/>
      <c r="V30" s="3"/>
      <c r="W30" s="3"/>
      <c r="X30" s="3"/>
      <c r="Y30" s="3"/>
      <c r="Z30" s="3"/>
    </row>
    <row r="31" spans="1:26" ht="27.45" customHeight="1" thickBot="1">
      <c r="A31" s="116" t="s">
        <v>88</v>
      </c>
      <c r="B31" s="117"/>
      <c r="C31" s="113" t="s">
        <v>82</v>
      </c>
      <c r="D31" s="114"/>
      <c r="E31" s="114"/>
      <c r="F31" s="114"/>
      <c r="G31" s="114"/>
      <c r="H31" s="114"/>
      <c r="I31" s="115"/>
      <c r="J31" s="51" t="s">
        <v>30</v>
      </c>
      <c r="K31" s="38">
        <v>7.3</v>
      </c>
      <c r="L31" s="3"/>
      <c r="M31" s="3"/>
      <c r="N31" s="3"/>
      <c r="O31" s="3"/>
      <c r="P31" s="3"/>
      <c r="Q31" s="3"/>
      <c r="R31" s="3"/>
      <c r="S31" s="3"/>
      <c r="T31" s="3"/>
      <c r="U31" s="3"/>
      <c r="V31" s="3"/>
      <c r="W31" s="3"/>
      <c r="X31" s="3"/>
      <c r="Y31" s="3"/>
      <c r="Z31" s="3"/>
    </row>
    <row r="32" spans="1:26" ht="33" customHeight="1" thickBot="1">
      <c r="A32" s="116" t="s">
        <v>53</v>
      </c>
      <c r="B32" s="117"/>
      <c r="C32" s="113" t="s">
        <v>83</v>
      </c>
      <c r="D32" s="114"/>
      <c r="E32" s="114"/>
      <c r="F32" s="114"/>
      <c r="G32" s="114"/>
      <c r="H32" s="114"/>
      <c r="I32" s="115"/>
      <c r="J32" s="51" t="s">
        <v>30</v>
      </c>
      <c r="K32" s="38">
        <v>8.3000000000000007</v>
      </c>
      <c r="L32" s="3"/>
      <c r="M32" s="3"/>
      <c r="N32" s="3"/>
      <c r="O32" s="3"/>
      <c r="P32" s="3"/>
      <c r="Q32" s="3"/>
      <c r="R32" s="3"/>
      <c r="S32" s="3"/>
      <c r="T32" s="3"/>
      <c r="U32" s="3"/>
      <c r="V32" s="3"/>
      <c r="W32" s="3"/>
      <c r="X32" s="3"/>
      <c r="Y32" s="3"/>
      <c r="Z32" s="3"/>
    </row>
    <row r="33" spans="1:26" ht="25.8" customHeight="1" thickBot="1">
      <c r="A33" s="116" t="s">
        <v>94</v>
      </c>
      <c r="B33" s="117"/>
      <c r="C33" s="113" t="s">
        <v>107</v>
      </c>
      <c r="D33" s="114"/>
      <c r="E33" s="114"/>
      <c r="F33" s="114"/>
      <c r="G33" s="114"/>
      <c r="H33" s="114"/>
      <c r="I33" s="115"/>
      <c r="J33" s="51" t="s">
        <v>30</v>
      </c>
      <c r="K33" s="38">
        <v>7.7</v>
      </c>
      <c r="L33" s="3"/>
      <c r="M33" s="3"/>
      <c r="N33" s="3"/>
      <c r="O33" s="3"/>
      <c r="P33" s="3"/>
      <c r="Q33" s="3"/>
      <c r="R33" s="3"/>
      <c r="S33" s="3"/>
      <c r="T33" s="3"/>
      <c r="U33" s="3"/>
      <c r="V33" s="3"/>
      <c r="W33" s="3"/>
      <c r="X33" s="3"/>
      <c r="Y33" s="3"/>
      <c r="Z33" s="3"/>
    </row>
    <row r="34" spans="1:26" ht="31.05" customHeight="1" thickBot="1">
      <c r="A34" s="116" t="s">
        <v>62</v>
      </c>
      <c r="B34" s="117"/>
      <c r="C34" s="113" t="s">
        <v>108</v>
      </c>
      <c r="D34" s="114"/>
      <c r="E34" s="114"/>
      <c r="F34" s="114"/>
      <c r="G34" s="114"/>
      <c r="H34" s="114"/>
      <c r="I34" s="115"/>
      <c r="J34" s="51" t="s">
        <v>30</v>
      </c>
      <c r="K34" s="38">
        <v>8.1</v>
      </c>
      <c r="L34" s="3"/>
      <c r="M34" s="3"/>
      <c r="N34" s="3"/>
      <c r="O34" s="3"/>
      <c r="P34" s="3"/>
      <c r="Q34" s="3"/>
      <c r="R34" s="3"/>
      <c r="S34" s="3"/>
      <c r="T34" s="3"/>
      <c r="U34" s="3"/>
      <c r="V34" s="3"/>
      <c r="W34" s="3"/>
      <c r="X34" s="3"/>
      <c r="Y34" s="3"/>
      <c r="Z34" s="3"/>
    </row>
    <row r="35" spans="1:26" ht="15.75" customHeight="1">
      <c r="A35" s="78" t="s">
        <v>90</v>
      </c>
      <c r="B35" s="78"/>
      <c r="C35" s="78"/>
      <c r="D35" s="78"/>
      <c r="E35" s="78"/>
      <c r="F35" s="78"/>
      <c r="G35" s="78"/>
      <c r="H35" s="78"/>
      <c r="I35" s="78"/>
      <c r="J35" s="78"/>
      <c r="K35" s="78"/>
    </row>
    <row r="36" spans="1:26" ht="15.75" customHeight="1">
      <c r="A36" s="119" t="s">
        <v>15</v>
      </c>
      <c r="B36" s="119"/>
      <c r="C36" s="119"/>
      <c r="D36" s="119"/>
      <c r="E36" s="119"/>
      <c r="F36" s="44"/>
      <c r="G36" s="119" t="s">
        <v>55</v>
      </c>
      <c r="H36" s="119"/>
      <c r="I36" s="119"/>
      <c r="J36" s="119"/>
      <c r="K36" s="119"/>
    </row>
    <row r="37" spans="1:26" ht="26.55" customHeight="1">
      <c r="A37" s="69" t="s">
        <v>16</v>
      </c>
      <c r="B37" s="69"/>
      <c r="C37" s="69"/>
      <c r="D37" s="69"/>
      <c r="E37" s="69"/>
      <c r="F37" s="39"/>
      <c r="G37" s="70" t="s">
        <v>74</v>
      </c>
      <c r="H37" s="70"/>
      <c r="I37" s="70"/>
      <c r="J37" s="70"/>
      <c r="K37" s="70"/>
    </row>
    <row r="38" spans="1:26" ht="26.55" customHeight="1">
      <c r="A38" s="70" t="s">
        <v>78</v>
      </c>
      <c r="B38" s="70"/>
      <c r="C38" s="70"/>
      <c r="D38" s="70"/>
      <c r="E38" s="70"/>
      <c r="F38" s="39"/>
      <c r="G38" s="70" t="s">
        <v>56</v>
      </c>
      <c r="H38" s="70"/>
      <c r="I38" s="70"/>
      <c r="J38" s="70"/>
      <c r="K38" s="70"/>
    </row>
    <row r="39" spans="1:26" ht="35.549999999999997" customHeight="1">
      <c r="A39" s="69" t="s">
        <v>84</v>
      </c>
      <c r="B39" s="69"/>
      <c r="C39" s="69"/>
      <c r="D39" s="69"/>
      <c r="E39" s="69"/>
      <c r="F39" s="39"/>
      <c r="G39" s="70" t="s">
        <v>57</v>
      </c>
      <c r="H39" s="70"/>
      <c r="I39" s="70"/>
      <c r="J39" s="70"/>
      <c r="K39" s="70"/>
    </row>
    <row r="40" spans="1:26" ht="24.45" customHeight="1">
      <c r="A40" s="69" t="s">
        <v>17</v>
      </c>
      <c r="B40" s="69"/>
      <c r="C40" s="69"/>
      <c r="D40" s="69"/>
      <c r="E40" s="69"/>
      <c r="F40" s="39"/>
      <c r="G40" s="70" t="s">
        <v>20</v>
      </c>
      <c r="H40" s="70"/>
      <c r="I40" s="70"/>
      <c r="J40" s="70"/>
      <c r="K40" s="70"/>
    </row>
    <row r="41" spans="1:26" ht="39" customHeight="1">
      <c r="A41" s="69" t="s">
        <v>18</v>
      </c>
      <c r="B41" s="69"/>
      <c r="C41" s="69"/>
      <c r="D41" s="69"/>
      <c r="E41" s="69"/>
      <c r="F41" s="39"/>
      <c r="G41" s="70" t="s">
        <v>59</v>
      </c>
      <c r="H41" s="70"/>
      <c r="I41" s="70"/>
      <c r="J41" s="70"/>
      <c r="K41" s="70"/>
    </row>
    <row r="42" spans="1:26" ht="15.75" customHeight="1">
      <c r="A42" s="69" t="s">
        <v>19</v>
      </c>
      <c r="B42" s="69"/>
      <c r="C42" s="69"/>
      <c r="D42" s="69"/>
      <c r="E42" s="69"/>
      <c r="F42" s="39"/>
      <c r="G42" s="70" t="s">
        <v>58</v>
      </c>
      <c r="H42" s="70"/>
      <c r="I42" s="70"/>
      <c r="J42" s="70"/>
      <c r="K42" s="70"/>
    </row>
    <row r="43" spans="1:26" ht="15.75" customHeight="1">
      <c r="A43" s="118"/>
      <c r="B43" s="118"/>
      <c r="C43" s="118"/>
      <c r="D43" s="118"/>
      <c r="E43" s="118"/>
      <c r="F43" s="118"/>
      <c r="G43" s="118"/>
      <c r="H43" s="118"/>
      <c r="I43" s="118"/>
      <c r="J43" s="118"/>
      <c r="K43" s="118"/>
    </row>
    <row r="44" spans="1:26" ht="15.75" customHeight="1">
      <c r="A44" s="83" t="s">
        <v>21</v>
      </c>
      <c r="B44" s="72"/>
      <c r="C44" s="72"/>
      <c r="D44" s="72"/>
      <c r="E44" s="72"/>
      <c r="F44" s="72"/>
      <c r="G44" s="72"/>
      <c r="H44" s="72"/>
      <c r="I44" s="72"/>
      <c r="J44" s="72"/>
      <c r="K44" s="72"/>
    </row>
    <row r="45" spans="1:26" ht="35.549999999999997" customHeight="1">
      <c r="A45" s="70" t="s">
        <v>60</v>
      </c>
      <c r="B45" s="72"/>
      <c r="C45" s="72"/>
      <c r="D45" s="72"/>
      <c r="E45" s="72"/>
      <c r="F45" s="72"/>
      <c r="G45" s="72"/>
      <c r="H45" s="72"/>
      <c r="I45" s="72"/>
      <c r="J45" s="72"/>
      <c r="K45" s="72"/>
    </row>
    <row r="46" spans="1:26" ht="15.75" customHeight="1">
      <c r="A46" s="4"/>
      <c r="B46" s="4"/>
      <c r="C46" s="4"/>
      <c r="D46" s="4"/>
      <c r="E46" s="4"/>
      <c r="F46" s="4"/>
      <c r="G46" s="4"/>
      <c r="H46" s="4"/>
      <c r="I46" s="4"/>
      <c r="J46" s="4"/>
      <c r="K46" s="4"/>
    </row>
    <row r="47" spans="1:26" ht="15.75" customHeight="1">
      <c r="A47" s="5"/>
      <c r="B47" s="4"/>
      <c r="C47" s="4"/>
      <c r="D47" s="4"/>
      <c r="E47" s="4"/>
      <c r="F47" s="4"/>
      <c r="G47" s="4"/>
      <c r="H47" s="4"/>
      <c r="I47" s="4"/>
      <c r="J47" s="4"/>
      <c r="K47" s="4"/>
      <c r="L47" s="3"/>
      <c r="M47" s="3"/>
      <c r="N47" s="3"/>
      <c r="O47" s="3"/>
      <c r="P47" s="3"/>
      <c r="Q47" s="3"/>
      <c r="R47" s="3"/>
      <c r="S47" s="3"/>
      <c r="T47" s="3"/>
      <c r="U47" s="3"/>
      <c r="V47" s="3"/>
      <c r="W47" s="3"/>
      <c r="X47" s="3"/>
      <c r="Y47" s="3"/>
      <c r="Z47" s="3"/>
    </row>
    <row r="48" spans="1:26" ht="22.95" customHeight="1">
      <c r="A48" s="79" t="s">
        <v>98</v>
      </c>
      <c r="B48" s="79"/>
      <c r="C48" s="79"/>
      <c r="D48" s="79"/>
      <c r="E48" s="79"/>
      <c r="F48" s="79"/>
      <c r="G48" s="79"/>
      <c r="H48" s="79"/>
      <c r="I48" s="79"/>
      <c r="J48" s="79"/>
      <c r="K48" s="79"/>
      <c r="L48" s="3"/>
      <c r="M48" s="3"/>
      <c r="N48" s="3"/>
      <c r="O48" s="3"/>
      <c r="P48" s="3"/>
      <c r="Q48" s="3"/>
      <c r="R48" s="3"/>
      <c r="S48" s="3"/>
      <c r="T48" s="3"/>
      <c r="U48" s="3"/>
      <c r="V48" s="3"/>
      <c r="W48" s="3"/>
      <c r="X48" s="3"/>
      <c r="Y48" s="3"/>
      <c r="Z48" s="3"/>
    </row>
    <row r="49" spans="1:26" ht="28.95" customHeight="1">
      <c r="A49" s="80" t="s">
        <v>85</v>
      </c>
      <c r="B49" s="80"/>
      <c r="C49" s="80"/>
      <c r="D49" s="80"/>
      <c r="E49" s="80"/>
      <c r="F49" s="80"/>
      <c r="G49" s="80"/>
      <c r="H49" s="80"/>
      <c r="I49" s="80"/>
      <c r="J49" s="80"/>
      <c r="K49" s="80"/>
      <c r="L49" s="3"/>
      <c r="M49" s="3"/>
      <c r="N49" s="3"/>
      <c r="O49" s="3"/>
      <c r="P49" s="3"/>
      <c r="Q49" s="3"/>
      <c r="R49" s="3"/>
      <c r="S49" s="3"/>
      <c r="T49" s="3"/>
      <c r="U49" s="3"/>
      <c r="V49" s="3"/>
      <c r="W49" s="3"/>
      <c r="X49" s="3"/>
      <c r="Y49" s="3"/>
      <c r="Z49" s="3"/>
    </row>
    <row r="50" spans="1:26" ht="15.75" customHeight="1">
      <c r="A50" s="5" t="s">
        <v>22</v>
      </c>
      <c r="B50" s="67"/>
      <c r="C50" s="68"/>
      <c r="D50" s="68"/>
      <c r="E50" s="68"/>
      <c r="F50" s="68"/>
      <c r="G50" s="68"/>
      <c r="H50" s="68"/>
      <c r="I50" s="68"/>
      <c r="J50" s="68"/>
      <c r="K50" s="68"/>
      <c r="L50" s="3"/>
      <c r="M50" s="3"/>
      <c r="N50" s="3"/>
      <c r="O50" s="3"/>
      <c r="P50" s="3"/>
      <c r="Q50" s="3"/>
      <c r="R50" s="3"/>
      <c r="S50" s="3"/>
      <c r="T50" s="3"/>
      <c r="U50" s="3"/>
      <c r="V50" s="3"/>
      <c r="W50" s="3"/>
      <c r="X50" s="3"/>
      <c r="Y50" s="3"/>
      <c r="Z50" s="3"/>
    </row>
    <row r="51" spans="1:26" ht="15.75" customHeight="1">
      <c r="A51" s="5" t="s">
        <v>23</v>
      </c>
      <c r="B51" s="67"/>
      <c r="C51" s="68"/>
      <c r="D51" s="68"/>
      <c r="E51" s="68"/>
      <c r="F51" s="68"/>
      <c r="G51" s="68"/>
      <c r="H51" s="68"/>
      <c r="I51" s="68"/>
      <c r="J51" s="68"/>
      <c r="K51" s="68"/>
      <c r="L51" s="3"/>
      <c r="M51" s="3"/>
      <c r="N51" s="3"/>
      <c r="O51" s="3"/>
      <c r="P51" s="3"/>
      <c r="Q51" s="3"/>
      <c r="R51" s="3"/>
      <c r="S51" s="3"/>
      <c r="T51" s="3"/>
      <c r="U51" s="3"/>
      <c r="V51" s="3"/>
      <c r="W51" s="3"/>
      <c r="X51" s="3"/>
      <c r="Y51" s="3"/>
      <c r="Z51" s="3"/>
    </row>
    <row r="52" spans="1:26" ht="15.75" customHeight="1">
      <c r="A52" s="5" t="s">
        <v>24</v>
      </c>
      <c r="B52" s="67"/>
      <c r="C52" s="68"/>
      <c r="D52" s="68"/>
      <c r="E52" s="68"/>
      <c r="F52" s="68"/>
      <c r="G52" s="68"/>
      <c r="H52" s="68"/>
      <c r="I52" s="68"/>
      <c r="J52" s="68"/>
      <c r="K52" s="68"/>
      <c r="L52" s="3"/>
      <c r="M52" s="3"/>
      <c r="N52" s="3"/>
      <c r="O52" s="3"/>
      <c r="P52" s="3"/>
      <c r="Q52" s="3"/>
      <c r="R52" s="3"/>
      <c r="S52" s="3"/>
      <c r="T52" s="3"/>
      <c r="U52" s="3"/>
      <c r="V52" s="3"/>
      <c r="W52" s="3"/>
      <c r="X52" s="3"/>
      <c r="Y52" s="3"/>
      <c r="Z52" s="3"/>
    </row>
    <row r="53" spans="1:26" ht="15.75" customHeight="1">
      <c r="A53" s="5" t="s">
        <v>25</v>
      </c>
      <c r="B53" s="67"/>
      <c r="C53" s="68"/>
      <c r="D53" s="68"/>
      <c r="E53" s="68"/>
      <c r="F53" s="68"/>
      <c r="G53" s="68"/>
      <c r="H53" s="68"/>
      <c r="I53" s="68"/>
      <c r="J53" s="68"/>
      <c r="K53" s="68"/>
      <c r="L53" s="3"/>
      <c r="M53" s="3"/>
      <c r="N53" s="3"/>
      <c r="O53" s="3"/>
      <c r="P53" s="3"/>
      <c r="Q53" s="3"/>
      <c r="R53" s="3"/>
      <c r="S53" s="3"/>
      <c r="T53" s="3"/>
      <c r="U53" s="3"/>
      <c r="V53" s="3"/>
      <c r="W53" s="3"/>
      <c r="X53" s="3"/>
      <c r="Y53" s="3"/>
      <c r="Z53" s="3"/>
    </row>
    <row r="54" spans="1:26" ht="15.75" customHeight="1">
      <c r="A54" s="4"/>
      <c r="B54" s="4"/>
      <c r="C54" s="4"/>
      <c r="D54" s="4"/>
      <c r="E54" s="4"/>
      <c r="F54" s="4"/>
      <c r="G54" s="4"/>
      <c r="H54" s="4"/>
      <c r="I54" s="4"/>
      <c r="J54" s="4"/>
      <c r="K54" s="4"/>
    </row>
    <row r="55" spans="1:26" ht="59.55" customHeight="1">
      <c r="A55" s="81" t="s">
        <v>86</v>
      </c>
      <c r="B55" s="72"/>
      <c r="C55" s="72"/>
      <c r="D55" s="72"/>
      <c r="E55" s="72"/>
      <c r="F55" s="72"/>
      <c r="G55" s="72"/>
      <c r="H55" s="72"/>
      <c r="I55" s="72"/>
      <c r="J55" s="72"/>
      <c r="K55" s="72"/>
    </row>
    <row r="56" spans="1:26" ht="16.05" customHeight="1">
      <c r="A56" s="56"/>
    </row>
    <row r="57" spans="1:26" ht="21">
      <c r="A57" s="71" t="s">
        <v>100</v>
      </c>
      <c r="B57" s="72"/>
      <c r="C57" s="72"/>
      <c r="D57" s="72"/>
      <c r="E57" s="72"/>
      <c r="F57" s="72"/>
      <c r="G57" s="72"/>
      <c r="H57" s="72"/>
      <c r="I57" s="72"/>
      <c r="J57" s="72"/>
      <c r="K57" s="72"/>
    </row>
    <row r="58" spans="1:26" ht="18.75" customHeight="1">
      <c r="B58" s="6"/>
      <c r="C58" s="7" t="s">
        <v>77</v>
      </c>
      <c r="D58" s="7" t="s">
        <v>75</v>
      </c>
      <c r="E58" s="7" t="s">
        <v>27</v>
      </c>
      <c r="F58" s="7" t="s">
        <v>28</v>
      </c>
      <c r="G58" s="7" t="s">
        <v>95</v>
      </c>
      <c r="H58" s="34" t="s">
        <v>63</v>
      </c>
      <c r="I58" s="22"/>
      <c r="J58" s="23"/>
    </row>
    <row r="59" spans="1:26" ht="15.75" customHeight="1">
      <c r="B59" s="8"/>
      <c r="C59" s="40" t="s">
        <v>76</v>
      </c>
      <c r="D59" s="40" t="s">
        <v>76</v>
      </c>
      <c r="E59" s="40" t="s">
        <v>61</v>
      </c>
      <c r="F59" s="9" t="s">
        <v>29</v>
      </c>
      <c r="G59" s="40"/>
      <c r="H59" s="35" t="s">
        <v>64</v>
      </c>
      <c r="I59" s="20"/>
      <c r="J59" s="24"/>
    </row>
    <row r="60" spans="1:26" ht="15.75" customHeight="1">
      <c r="B60" s="8"/>
      <c r="C60" s="9" t="s">
        <v>14</v>
      </c>
      <c r="D60" s="9" t="s">
        <v>30</v>
      </c>
      <c r="E60" s="9" t="s">
        <v>31</v>
      </c>
      <c r="F60" s="40" t="s">
        <v>31</v>
      </c>
      <c r="G60" s="40" t="s">
        <v>31</v>
      </c>
      <c r="H60" s="41" t="s">
        <v>31</v>
      </c>
      <c r="I60" s="20"/>
      <c r="J60" s="25"/>
    </row>
    <row r="61" spans="1:26" ht="15.75" customHeight="1">
      <c r="B61" s="10" t="s">
        <v>32</v>
      </c>
      <c r="C61" s="10">
        <v>0</v>
      </c>
      <c r="D61" s="10">
        <v>0</v>
      </c>
      <c r="E61" s="10">
        <v>0</v>
      </c>
      <c r="F61" s="10">
        <v>0</v>
      </c>
      <c r="G61" s="10">
        <v>0</v>
      </c>
      <c r="H61" s="21">
        <v>0</v>
      </c>
      <c r="I61" s="32"/>
      <c r="J61" s="33"/>
    </row>
    <row r="62" spans="1:26" ht="15.75" customHeight="1">
      <c r="B62" s="11" t="s">
        <v>33</v>
      </c>
      <c r="C62" s="11" t="s">
        <v>34</v>
      </c>
      <c r="D62" s="11" t="s">
        <v>35</v>
      </c>
      <c r="E62" s="11" t="s">
        <v>65</v>
      </c>
      <c r="F62" s="11" t="s">
        <v>66</v>
      </c>
      <c r="G62" s="11" t="s">
        <v>67</v>
      </c>
      <c r="H62" s="17" t="s">
        <v>68</v>
      </c>
      <c r="I62" s="26"/>
      <c r="J62" s="27"/>
    </row>
    <row r="63" spans="1:26" ht="15.75" customHeight="1">
      <c r="B63" s="11" t="s">
        <v>36</v>
      </c>
      <c r="C63" s="12">
        <f t="shared" ref="C63" si="0">PRODUCT(C61,3.4)</f>
        <v>0</v>
      </c>
      <c r="D63" s="12">
        <f t="shared" ref="D63" si="1">PRODUCT(D61,6.8)</f>
        <v>0</v>
      </c>
      <c r="E63" s="12">
        <f>PRODUCT(E61,7.3)</f>
        <v>0</v>
      </c>
      <c r="F63" s="12">
        <f>PRODUCT(F61,8.3)</f>
        <v>0</v>
      </c>
      <c r="G63" s="12">
        <f>PRODUCT(G61,7.7)</f>
        <v>0</v>
      </c>
      <c r="H63" s="16">
        <f>PRODUCT(H61,8.1)</f>
        <v>0</v>
      </c>
      <c r="I63" s="28"/>
      <c r="J63" s="29"/>
    </row>
    <row r="64" spans="1:26" ht="15.75" customHeight="1">
      <c r="B64" s="45" t="s">
        <v>37</v>
      </c>
      <c r="C64" s="59">
        <f>SUM(C63:H63)</f>
        <v>0</v>
      </c>
      <c r="D64" s="60"/>
      <c r="E64" s="60"/>
      <c r="F64" s="61"/>
      <c r="G64" s="62" t="s">
        <v>101</v>
      </c>
      <c r="H64" s="63"/>
      <c r="I64" s="26"/>
      <c r="J64" s="18"/>
      <c r="K64" s="18"/>
    </row>
    <row r="65" spans="1:11" ht="15.75" customHeight="1">
      <c r="B65" s="46" t="s">
        <v>99</v>
      </c>
      <c r="C65" s="64">
        <f>PRODUCT(C64,1)</f>
        <v>0</v>
      </c>
      <c r="D65" s="65"/>
      <c r="E65" s="65"/>
      <c r="F65" s="65"/>
      <c r="G65" s="65"/>
      <c r="H65" s="66"/>
      <c r="I65" s="42"/>
      <c r="J65" s="18"/>
      <c r="K65" s="18"/>
    </row>
    <row r="66" spans="1:11" ht="15.75" customHeight="1"/>
    <row r="67" spans="1:11" ht="15.75" customHeight="1">
      <c r="A67" s="71" t="s">
        <v>26</v>
      </c>
      <c r="B67" s="72"/>
      <c r="C67" s="72"/>
      <c r="D67" s="72"/>
      <c r="E67" s="72"/>
      <c r="F67" s="72"/>
      <c r="G67" s="72"/>
      <c r="H67" s="72"/>
      <c r="I67" s="72"/>
      <c r="J67" s="72"/>
      <c r="K67" s="72"/>
    </row>
    <row r="68" spans="1:11" ht="19.5" customHeight="1">
      <c r="B68" s="6"/>
      <c r="C68" s="7" t="s">
        <v>77</v>
      </c>
      <c r="D68" s="7" t="s">
        <v>75</v>
      </c>
      <c r="E68" s="7" t="s">
        <v>27</v>
      </c>
      <c r="F68" s="7" t="s">
        <v>28</v>
      </c>
      <c r="G68" s="7" t="s">
        <v>95</v>
      </c>
      <c r="H68" s="34" t="s">
        <v>63</v>
      </c>
      <c r="I68" s="22"/>
      <c r="J68" s="23"/>
    </row>
    <row r="69" spans="1:11" ht="15.75" customHeight="1">
      <c r="B69" s="8"/>
      <c r="C69" s="40" t="s">
        <v>76</v>
      </c>
      <c r="D69" s="40" t="s">
        <v>76</v>
      </c>
      <c r="E69" s="40" t="s">
        <v>61</v>
      </c>
      <c r="F69" s="9" t="s">
        <v>29</v>
      </c>
      <c r="G69" s="40"/>
      <c r="H69" s="35" t="s">
        <v>64</v>
      </c>
      <c r="I69" s="20"/>
      <c r="J69" s="24"/>
    </row>
    <row r="70" spans="1:11" ht="15.75" customHeight="1">
      <c r="B70" s="8"/>
      <c r="C70" s="9" t="s">
        <v>14</v>
      </c>
      <c r="D70" s="9" t="s">
        <v>30</v>
      </c>
      <c r="E70" s="9" t="s">
        <v>31</v>
      </c>
      <c r="F70" s="40" t="s">
        <v>31</v>
      </c>
      <c r="G70" s="40" t="s">
        <v>31</v>
      </c>
      <c r="H70" s="41" t="s">
        <v>31</v>
      </c>
      <c r="I70" s="20"/>
      <c r="J70" s="25"/>
    </row>
    <row r="71" spans="1:11" ht="15.75" customHeight="1">
      <c r="B71" s="10" t="s">
        <v>32</v>
      </c>
      <c r="C71" s="10">
        <v>0</v>
      </c>
      <c r="D71" s="10">
        <v>0</v>
      </c>
      <c r="E71" s="10">
        <v>0</v>
      </c>
      <c r="F71" s="10">
        <v>0</v>
      </c>
      <c r="G71" s="10">
        <v>0</v>
      </c>
      <c r="H71" s="21">
        <v>0</v>
      </c>
      <c r="I71" s="32"/>
      <c r="J71" s="33"/>
    </row>
    <row r="72" spans="1:11" ht="15.75" customHeight="1">
      <c r="B72" s="11" t="s">
        <v>33</v>
      </c>
      <c r="C72" s="11" t="s">
        <v>34</v>
      </c>
      <c r="D72" s="11" t="s">
        <v>35</v>
      </c>
      <c r="E72" s="11" t="s">
        <v>65</v>
      </c>
      <c r="F72" s="11" t="s">
        <v>66</v>
      </c>
      <c r="G72" s="11" t="s">
        <v>67</v>
      </c>
      <c r="H72" s="17" t="s">
        <v>68</v>
      </c>
      <c r="I72" s="26"/>
      <c r="J72" s="27"/>
    </row>
    <row r="73" spans="1:11" ht="15.75" customHeight="1">
      <c r="B73" s="11" t="s">
        <v>36</v>
      </c>
      <c r="C73" s="12">
        <f t="shared" ref="C73" si="2">PRODUCT(C71,3.4)</f>
        <v>0</v>
      </c>
      <c r="D73" s="12">
        <f t="shared" ref="D73" si="3">PRODUCT(D71,6.8)</f>
        <v>0</v>
      </c>
      <c r="E73" s="12">
        <f>PRODUCT(E71,7.3)</f>
        <v>0</v>
      </c>
      <c r="F73" s="12">
        <f>PRODUCT(F71,8.3)</f>
        <v>0</v>
      </c>
      <c r="G73" s="12">
        <f>PRODUCT(G71,7.7)</f>
        <v>0</v>
      </c>
      <c r="H73" s="16">
        <f>PRODUCT(H71,8.1)</f>
        <v>0</v>
      </c>
      <c r="I73" s="28"/>
      <c r="J73" s="29"/>
    </row>
    <row r="74" spans="1:11" ht="15.75" customHeight="1">
      <c r="B74" s="45" t="s">
        <v>37</v>
      </c>
      <c r="C74" s="59">
        <f>SUM(C73:H73)</f>
        <v>0</v>
      </c>
      <c r="D74" s="60"/>
      <c r="E74" s="60"/>
      <c r="F74" s="61"/>
      <c r="G74" s="62" t="s">
        <v>103</v>
      </c>
      <c r="H74" s="63"/>
      <c r="I74" s="26"/>
      <c r="J74" s="18"/>
      <c r="K74" s="18"/>
    </row>
    <row r="75" spans="1:11" ht="15.75" customHeight="1">
      <c r="B75" s="46" t="s">
        <v>38</v>
      </c>
      <c r="C75" s="64">
        <f>PRODUCT(C74,6)</f>
        <v>0</v>
      </c>
      <c r="D75" s="65"/>
      <c r="E75" s="65"/>
      <c r="F75" s="65"/>
      <c r="G75" s="65"/>
      <c r="H75" s="66"/>
      <c r="I75" s="42"/>
      <c r="J75" s="18"/>
      <c r="K75" s="18"/>
    </row>
    <row r="76" spans="1:11" ht="15.75" customHeight="1"/>
    <row r="77" spans="1:11" ht="15.75" customHeight="1">
      <c r="A77" s="71" t="s">
        <v>39</v>
      </c>
      <c r="B77" s="72"/>
      <c r="C77" s="72"/>
      <c r="D77" s="72"/>
      <c r="E77" s="72"/>
      <c r="F77" s="72"/>
      <c r="G77" s="72"/>
      <c r="H77" s="72"/>
      <c r="I77" s="72"/>
      <c r="J77" s="72"/>
      <c r="K77" s="72"/>
    </row>
    <row r="78" spans="1:11" ht="15.6">
      <c r="B78" s="6"/>
      <c r="C78" s="7" t="s">
        <v>77</v>
      </c>
      <c r="D78" s="7" t="s">
        <v>75</v>
      </c>
      <c r="E78" s="7" t="s">
        <v>27</v>
      </c>
      <c r="F78" s="7" t="s">
        <v>28</v>
      </c>
      <c r="G78" s="7" t="s">
        <v>95</v>
      </c>
      <c r="H78" s="19" t="s">
        <v>63</v>
      </c>
      <c r="I78" s="22"/>
      <c r="J78" s="31"/>
    </row>
    <row r="79" spans="1:11" ht="15.6">
      <c r="B79" s="8"/>
      <c r="C79" s="40" t="s">
        <v>76</v>
      </c>
      <c r="D79" s="40" t="s">
        <v>76</v>
      </c>
      <c r="E79" s="40" t="s">
        <v>61</v>
      </c>
      <c r="F79" s="40" t="s">
        <v>29</v>
      </c>
      <c r="G79" s="40"/>
      <c r="H79" s="22" t="s">
        <v>64</v>
      </c>
      <c r="I79" s="20"/>
      <c r="J79" s="24"/>
    </row>
    <row r="80" spans="1:11" ht="15.6">
      <c r="B80" s="8"/>
      <c r="C80" s="9" t="s">
        <v>14</v>
      </c>
      <c r="D80" s="9" t="s">
        <v>30</v>
      </c>
      <c r="E80" s="9" t="s">
        <v>31</v>
      </c>
      <c r="F80" s="40" t="s">
        <v>31</v>
      </c>
      <c r="G80" s="40" t="s">
        <v>31</v>
      </c>
      <c r="H80" s="22" t="s">
        <v>31</v>
      </c>
      <c r="I80" s="20"/>
      <c r="J80" s="25"/>
    </row>
    <row r="81" spans="1:26" ht="15.6">
      <c r="B81" s="10" t="s">
        <v>32</v>
      </c>
      <c r="C81" s="10">
        <v>0</v>
      </c>
      <c r="D81" s="10">
        <v>0</v>
      </c>
      <c r="E81" s="10">
        <v>0</v>
      </c>
      <c r="F81" s="10">
        <v>0</v>
      </c>
      <c r="G81" s="10">
        <v>0</v>
      </c>
      <c r="H81" s="21">
        <v>0</v>
      </c>
      <c r="I81" s="32"/>
      <c r="J81" s="33"/>
    </row>
    <row r="82" spans="1:26" ht="15.6">
      <c r="B82" s="11" t="s">
        <v>33</v>
      </c>
      <c r="C82" s="11" t="s">
        <v>34</v>
      </c>
      <c r="D82" s="11" t="s">
        <v>35</v>
      </c>
      <c r="E82" s="11" t="s">
        <v>65</v>
      </c>
      <c r="F82" s="11" t="s">
        <v>66</v>
      </c>
      <c r="G82" s="11" t="s">
        <v>67</v>
      </c>
      <c r="H82" s="17" t="s">
        <v>68</v>
      </c>
      <c r="I82" s="26"/>
      <c r="J82" s="27"/>
    </row>
    <row r="83" spans="1:26" ht="15.6">
      <c r="B83" s="11" t="s">
        <v>36</v>
      </c>
      <c r="C83" s="12">
        <f t="shared" ref="C83" si="4">PRODUCT(C81,3.4)</f>
        <v>0</v>
      </c>
      <c r="D83" s="12">
        <f t="shared" ref="D83" si="5">PRODUCT(D81,6.8)</f>
        <v>0</v>
      </c>
      <c r="E83" s="12">
        <f>PRODUCT(E81,7.3)</f>
        <v>0</v>
      </c>
      <c r="F83" s="12">
        <f>PRODUCT(F81,8.3)</f>
        <v>0</v>
      </c>
      <c r="G83" s="12">
        <f>PRODUCT(G81,7.7)</f>
        <v>0</v>
      </c>
      <c r="H83" s="16">
        <f>PRODUCT(H81,8.1)</f>
        <v>0</v>
      </c>
      <c r="I83" s="28"/>
      <c r="J83" s="29"/>
    </row>
    <row r="84" spans="1:26" ht="15.6">
      <c r="B84" s="45" t="s">
        <v>43</v>
      </c>
      <c r="C84" s="59">
        <f>SUM(C83:H83)</f>
        <v>0</v>
      </c>
      <c r="D84" s="60"/>
      <c r="E84" s="60"/>
      <c r="F84" s="61"/>
      <c r="G84" s="62" t="s">
        <v>102</v>
      </c>
      <c r="H84" s="63"/>
      <c r="I84" s="30"/>
      <c r="J84" s="18"/>
    </row>
    <row r="85" spans="1:26" ht="15.6">
      <c r="B85" s="46" t="s">
        <v>44</v>
      </c>
      <c r="C85" s="64">
        <f>PRODUCT(C84,7)</f>
        <v>0</v>
      </c>
      <c r="D85" s="65"/>
      <c r="E85" s="65"/>
      <c r="F85" s="65"/>
      <c r="G85" s="65"/>
      <c r="H85" s="66"/>
      <c r="I85" s="30"/>
      <c r="J85" s="18"/>
      <c r="L85" s="4"/>
      <c r="M85" s="4"/>
      <c r="N85" s="4"/>
      <c r="O85" s="4"/>
      <c r="P85" s="4"/>
      <c r="Q85" s="4"/>
      <c r="R85" s="4"/>
      <c r="S85" s="4"/>
      <c r="T85" s="4"/>
      <c r="U85" s="4"/>
      <c r="V85" s="4"/>
      <c r="W85" s="4"/>
      <c r="X85" s="4"/>
      <c r="Y85" s="4"/>
      <c r="Z85" s="4"/>
    </row>
    <row r="86" spans="1:26" ht="15.6">
      <c r="B86" s="57"/>
      <c r="C86" s="58"/>
      <c r="D86" s="58"/>
      <c r="E86" s="58"/>
      <c r="F86" s="58"/>
      <c r="G86" s="58"/>
      <c r="H86" s="58"/>
      <c r="I86" s="18"/>
      <c r="J86" s="18"/>
    </row>
    <row r="87" spans="1:26" ht="45.75" customHeight="1"/>
    <row r="88" spans="1:26" ht="58.5" customHeight="1">
      <c r="A88" s="120" t="s">
        <v>69</v>
      </c>
      <c r="B88" s="72"/>
      <c r="C88" s="72"/>
      <c r="D88" s="72"/>
      <c r="E88" s="72"/>
      <c r="F88" s="72"/>
      <c r="G88" s="72"/>
      <c r="H88" s="72"/>
      <c r="I88" s="72"/>
      <c r="J88" s="72"/>
      <c r="K88" s="72"/>
    </row>
    <row r="89" spans="1:26" ht="18.600000000000001" thickBot="1">
      <c r="A89" s="96" t="s">
        <v>40</v>
      </c>
      <c r="B89" s="72"/>
      <c r="C89" s="13">
        <f>SUM(C75,C85,C65)</f>
        <v>0</v>
      </c>
    </row>
    <row r="90" spans="1:26" ht="16.2" thickBot="1">
      <c r="C90" s="97" t="s">
        <v>70</v>
      </c>
      <c r="D90" s="98"/>
      <c r="E90" s="97" t="s">
        <v>106</v>
      </c>
      <c r="F90" s="99"/>
      <c r="G90" s="100" t="s">
        <v>71</v>
      </c>
      <c r="H90" s="101"/>
    </row>
    <row r="91" spans="1:26" ht="16.2" thickBot="1">
      <c r="C91" s="106">
        <v>1</v>
      </c>
      <c r="D91" s="98"/>
      <c r="E91" s="112">
        <f>SUM(C75,C85,C65)</f>
        <v>0</v>
      </c>
      <c r="F91" s="98"/>
      <c r="G91" s="111">
        <v>46174</v>
      </c>
      <c r="H91" s="99"/>
    </row>
    <row r="92" spans="1:26" ht="21" thickBot="1">
      <c r="C92" s="106">
        <v>2</v>
      </c>
      <c r="D92" s="98"/>
      <c r="E92" s="54">
        <f>C89/2</f>
        <v>0</v>
      </c>
      <c r="F92" s="55">
        <f>C89/2</f>
        <v>0</v>
      </c>
      <c r="G92" s="47">
        <v>46174</v>
      </c>
      <c r="H92" s="48">
        <v>46296</v>
      </c>
    </row>
    <row r="93" spans="1:26" ht="15.75" customHeight="1">
      <c r="F93" s="43"/>
    </row>
    <row r="94" spans="1:26" ht="15.75" customHeight="1">
      <c r="A94" s="14" t="s">
        <v>41</v>
      </c>
      <c r="B94" s="107"/>
      <c r="C94" s="68"/>
      <c r="D94" s="68"/>
      <c r="E94" s="68"/>
      <c r="F94" s="68"/>
      <c r="G94" s="4"/>
      <c r="I94" s="15" t="s">
        <v>42</v>
      </c>
      <c r="J94" s="107"/>
      <c r="K94" s="68"/>
    </row>
    <row r="95" spans="1:26" ht="15.75" customHeight="1"/>
    <row r="96" spans="1:26" ht="15.75" customHeight="1">
      <c r="D96" s="105" t="s">
        <v>73</v>
      </c>
      <c r="E96" s="103"/>
      <c r="F96" s="104"/>
      <c r="G96" s="108" t="s">
        <v>109</v>
      </c>
      <c r="H96" s="109"/>
      <c r="I96" s="109"/>
      <c r="J96" s="109"/>
      <c r="K96" s="110"/>
    </row>
    <row r="97" spans="1:11" ht="15.75" customHeight="1">
      <c r="D97" s="102"/>
      <c r="E97" s="103"/>
      <c r="F97" s="104"/>
      <c r="G97" s="105"/>
      <c r="H97" s="103"/>
      <c r="I97" s="103"/>
      <c r="J97" s="103"/>
      <c r="K97" s="104"/>
    </row>
    <row r="98" spans="1:11" ht="15.75" customHeight="1"/>
    <row r="99" spans="1:11" ht="15" customHeight="1">
      <c r="A99" s="49" t="s">
        <v>79</v>
      </c>
      <c r="B99" s="50" t="s">
        <v>80</v>
      </c>
      <c r="E99" s="50" t="s">
        <v>93</v>
      </c>
    </row>
  </sheetData>
  <mergeCells count="94">
    <mergeCell ref="A88:K88"/>
    <mergeCell ref="C30:I30"/>
    <mergeCell ref="A30:B30"/>
    <mergeCell ref="A33:B33"/>
    <mergeCell ref="C33:I33"/>
    <mergeCell ref="A34:B34"/>
    <mergeCell ref="C34:I34"/>
    <mergeCell ref="C32:I32"/>
    <mergeCell ref="A31:B31"/>
    <mergeCell ref="C31:I31"/>
    <mergeCell ref="A32:B32"/>
    <mergeCell ref="A44:K44"/>
    <mergeCell ref="A43:K43"/>
    <mergeCell ref="A42:E42"/>
    <mergeCell ref="G36:K36"/>
    <mergeCell ref="G42:K42"/>
    <mergeCell ref="A41:E41"/>
    <mergeCell ref="A38:E38"/>
    <mergeCell ref="G38:K38"/>
    <mergeCell ref="A36:E36"/>
    <mergeCell ref="A89:B89"/>
    <mergeCell ref="C90:D90"/>
    <mergeCell ref="E90:F90"/>
    <mergeCell ref="G90:H90"/>
    <mergeCell ref="D97:F97"/>
    <mergeCell ref="G97:K97"/>
    <mergeCell ref="C92:D92"/>
    <mergeCell ref="B94:F94"/>
    <mergeCell ref="J94:K94"/>
    <mergeCell ref="D96:F96"/>
    <mergeCell ref="G96:K96"/>
    <mergeCell ref="G91:H91"/>
    <mergeCell ref="C91:D91"/>
    <mergeCell ref="E91:F91"/>
    <mergeCell ref="A1:K1"/>
    <mergeCell ref="D3:F3"/>
    <mergeCell ref="G3:H3"/>
    <mergeCell ref="A5:K5"/>
    <mergeCell ref="A6:K6"/>
    <mergeCell ref="A7:K7"/>
    <mergeCell ref="A8:K8"/>
    <mergeCell ref="A3:C3"/>
    <mergeCell ref="A19:K19"/>
    <mergeCell ref="A4:C4"/>
    <mergeCell ref="D4:F4"/>
    <mergeCell ref="A20:K20"/>
    <mergeCell ref="A14:K14"/>
    <mergeCell ref="A9:K9"/>
    <mergeCell ref="A10:K10"/>
    <mergeCell ref="A11:K11"/>
    <mergeCell ref="A12:K12"/>
    <mergeCell ref="A13:K13"/>
    <mergeCell ref="A15:K15"/>
    <mergeCell ref="A16:K16"/>
    <mergeCell ref="A17:K17"/>
    <mergeCell ref="A18:K18"/>
    <mergeCell ref="A21:K21"/>
    <mergeCell ref="A23:K23"/>
    <mergeCell ref="A24:K24"/>
    <mergeCell ref="A25:K25"/>
    <mergeCell ref="A26:K26"/>
    <mergeCell ref="A27:K27"/>
    <mergeCell ref="A28:K28"/>
    <mergeCell ref="A22:K22"/>
    <mergeCell ref="A67:K67"/>
    <mergeCell ref="A77:K77"/>
    <mergeCell ref="A29:B29"/>
    <mergeCell ref="C29:I29"/>
    <mergeCell ref="A40:E40"/>
    <mergeCell ref="A35:K35"/>
    <mergeCell ref="G41:K41"/>
    <mergeCell ref="A48:K48"/>
    <mergeCell ref="A49:K49"/>
    <mergeCell ref="A45:K45"/>
    <mergeCell ref="B53:K53"/>
    <mergeCell ref="A55:K55"/>
    <mergeCell ref="A37:E37"/>
    <mergeCell ref="C85:H85"/>
    <mergeCell ref="G74:H74"/>
    <mergeCell ref="C74:F74"/>
    <mergeCell ref="C75:H75"/>
    <mergeCell ref="G84:H84"/>
    <mergeCell ref="C84:F84"/>
    <mergeCell ref="A39:E39"/>
    <mergeCell ref="G37:K37"/>
    <mergeCell ref="G39:K39"/>
    <mergeCell ref="G40:K40"/>
    <mergeCell ref="A57:K57"/>
    <mergeCell ref="C64:F64"/>
    <mergeCell ref="G64:H64"/>
    <mergeCell ref="C65:H65"/>
    <mergeCell ref="B50:K50"/>
    <mergeCell ref="B51:K51"/>
    <mergeCell ref="B52:K52"/>
  </mergeCells>
  <dataValidations count="1">
    <dataValidation type="list" allowBlank="1" showInputMessage="1" showErrorMessage="1" promptTitle="nombre de pains" prompt="Merci de remettre sur zéro si vous annulez" sqref="C71:H71 C81:H81 C61:H61" xr:uid="{00000000-0002-0000-0000-000000000000}">
      <formula1>"0,1,2,3,4,5"</formula1>
    </dataValidation>
  </dataValidations>
  <hyperlinks>
    <hyperlink ref="D3" r:id="rId1" xr:uid="{00000000-0004-0000-0000-000000000000}"/>
    <hyperlink ref="A12" r:id="rId2" display="E-mail : contact@leschampsdespossibles.fr " xr:uid="{00000000-0004-0000-0000-000001000000}"/>
    <hyperlink ref="A18" r:id="rId3" xr:uid="{00000000-0004-0000-0000-000002000000}"/>
    <hyperlink ref="B99" r:id="rId4" xr:uid="{00000000-0004-0000-0000-000003000000}"/>
    <hyperlink ref="E99" r:id="rId5" xr:uid="{00000000-0004-0000-0000-000004000000}"/>
    <hyperlink ref="D4" r:id="rId6" xr:uid="{27FBE9F1-96E5-48D5-BB27-F15CE53B9D70}"/>
  </hyperlinks>
  <pageMargins left="0.25" right="0.25" top="0.75" bottom="0.75" header="0" footer="0"/>
  <pageSetup paperSize="9" scale="79" fitToHeight="0" orientation="portrait" r:id="rId7"/>
  <drawing r:id="rId8"/>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Benoît Vauchelles</dc:creator>
  <cp:lastModifiedBy>marc BARRUEL</cp:lastModifiedBy>
  <cp:lastPrinted>2025-10-11T10:28:35Z</cp:lastPrinted>
  <dcterms:created xsi:type="dcterms:W3CDTF">2023-10-01T22:13:58Z</dcterms:created>
  <dcterms:modified xsi:type="dcterms:W3CDTF">2026-03-19T09:37:13Z</dcterms:modified>
</cp:coreProperties>
</file>